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【■資格審査】\【係長】使用\0.奄美市高齢者施設等食材費高騰支援事業\R7(R6繰越)\6.通知等\HP用\"/>
    </mc:Choice>
  </mc:AlternateContent>
  <bookViews>
    <workbookView xWindow="0" yWindow="0" windowWidth="19200" windowHeight="10620"/>
  </bookViews>
  <sheets>
    <sheet name="利用者数算定シート1" sheetId="12" r:id="rId1"/>
    <sheet name="利用者数算定シート2" sheetId="18" r:id="rId2"/>
    <sheet name="利用者数算定シート3" sheetId="20" r:id="rId3"/>
    <sheet name="利用者数算定シート4" sheetId="19" r:id="rId4"/>
    <sheet name="利用者数算定シート5" sheetId="21" r:id="rId5"/>
    <sheet name="リスト" sheetId="17" r:id="rId6"/>
  </sheets>
  <calcPr calcId="162913"/>
</workbook>
</file>

<file path=xl/calcChain.xml><?xml version="1.0" encoding="utf-8"?>
<calcChain xmlns="http://schemas.openxmlformats.org/spreadsheetml/2006/main">
  <c r="C7" i="17" l="1"/>
  <c r="B7" i="17"/>
  <c r="C6" i="17"/>
  <c r="B6" i="17"/>
  <c r="C5" i="17"/>
  <c r="B5" i="17"/>
  <c r="C4" i="17"/>
  <c r="B4" i="17"/>
  <c r="C3" i="17"/>
  <c r="B3" i="17"/>
  <c r="D22" i="21"/>
  <c r="R18" i="21"/>
  <c r="R16" i="21"/>
  <c r="R14" i="21"/>
  <c r="R12" i="21"/>
  <c r="R10" i="21"/>
  <c r="R8" i="21"/>
  <c r="M3" i="21"/>
  <c r="D7" i="17" s="1"/>
  <c r="D22" i="20"/>
  <c r="R18" i="20"/>
  <c r="R16" i="20"/>
  <c r="R14" i="20"/>
  <c r="R12" i="20"/>
  <c r="R10" i="20"/>
  <c r="R8" i="20"/>
  <c r="M3" i="20"/>
  <c r="D5" i="17" s="1"/>
  <c r="D22" i="19"/>
  <c r="R18" i="19"/>
  <c r="R16" i="19"/>
  <c r="R14" i="19"/>
  <c r="R12" i="19"/>
  <c r="R10" i="19"/>
  <c r="R8" i="19"/>
  <c r="M3" i="19"/>
  <c r="D6" i="17" s="1"/>
  <c r="D22" i="18"/>
  <c r="R18" i="18"/>
  <c r="R16" i="18"/>
  <c r="R14" i="18"/>
  <c r="R12" i="18"/>
  <c r="R10" i="18"/>
  <c r="R8" i="18"/>
  <c r="M3" i="18"/>
  <c r="D4" i="17" s="1"/>
  <c r="M3" i="12"/>
  <c r="D3" i="17" s="1"/>
  <c r="D27" i="18" l="1"/>
  <c r="D32" i="18" s="1"/>
  <c r="E4" i="17" s="1"/>
  <c r="F4" i="17" s="1"/>
  <c r="D27" i="20"/>
  <c r="D32" i="20" s="1"/>
  <c r="E5" i="17" s="1"/>
  <c r="F5" i="17" s="1"/>
  <c r="D27" i="19"/>
  <c r="D32" i="19" s="1"/>
  <c r="E6" i="17" s="1"/>
  <c r="F6" i="17" s="1"/>
  <c r="D27" i="21"/>
  <c r="D32" i="21" s="1"/>
  <c r="E7" i="17" s="1"/>
  <c r="F7" i="17" s="1"/>
  <c r="R18" i="12"/>
  <c r="R8" i="12"/>
  <c r="R16" i="12"/>
  <c r="R14" i="12"/>
  <c r="R12" i="12"/>
  <c r="R10" i="12"/>
  <c r="D27" i="12" l="1"/>
  <c r="D22" i="12"/>
  <c r="D32" i="12" l="1"/>
  <c r="E3" i="17" s="1"/>
  <c r="F3" i="17" s="1"/>
  <c r="F1" i="17" s="1"/>
</calcChain>
</file>

<file path=xl/sharedStrings.xml><?xml version="1.0" encoding="utf-8"?>
<sst xmlns="http://schemas.openxmlformats.org/spreadsheetml/2006/main" count="98" uniqueCount="31">
  <si>
    <t>日</t>
    <rPh sb="0" eb="1">
      <t>ニチ</t>
    </rPh>
    <phoneticPr fontId="2"/>
  </si>
  <si>
    <t>月</t>
    <rPh sb="0" eb="1">
      <t>ツキ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</si>
  <si>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</si>
  <si>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</si>
  <si>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</si>
  <si>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</si>
  <si>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</si>
  <si>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利用者数算定シート</t>
    <rPh sb="0" eb="3">
      <t>リヨウシャ</t>
    </rPh>
    <rPh sb="3" eb="4">
      <t>スウ</t>
    </rPh>
    <rPh sb="4" eb="6">
      <t>サンテイ</t>
    </rPh>
    <phoneticPr fontId="2"/>
  </si>
  <si>
    <t>①利用者数合計（月の延べ利用者数）</t>
    <rPh sb="1" eb="4">
      <t>リヨウシャ</t>
    </rPh>
    <rPh sb="4" eb="5">
      <t>スウ</t>
    </rPh>
    <rPh sb="5" eb="7">
      <t>ゴウケイ</t>
    </rPh>
    <rPh sb="8" eb="9">
      <t>ツキ</t>
    </rPh>
    <rPh sb="10" eb="11">
      <t>ノ</t>
    </rPh>
    <rPh sb="12" eb="15">
      <t>リヨウシャ</t>
    </rPh>
    <rPh sb="15" eb="16">
      <t>スウ</t>
    </rPh>
    <phoneticPr fontId="2"/>
  </si>
  <si>
    <t>②サービス提供日数（月のサービス提供日の合計）</t>
    <rPh sb="10" eb="11">
      <t>ツキ</t>
    </rPh>
    <rPh sb="16" eb="18">
      <t>テイキョウ</t>
    </rPh>
    <rPh sb="18" eb="19">
      <t>ヒ</t>
    </rPh>
    <rPh sb="20" eb="22">
      <t>ゴウケイ</t>
    </rPh>
    <phoneticPr fontId="2"/>
  </si>
  <si>
    <t>③利用者数（１日当たりの平均利用者数）</t>
    <rPh sb="1" eb="4">
      <t>リヨウシャ</t>
    </rPh>
    <rPh sb="4" eb="5">
      <t>スウ</t>
    </rPh>
    <rPh sb="7" eb="8">
      <t>ニチ</t>
    </rPh>
    <rPh sb="8" eb="9">
      <t>ア</t>
    </rPh>
    <rPh sb="12" eb="14">
      <t>ヘイキン</t>
    </rPh>
    <rPh sb="14" eb="17">
      <t>リヨウシャ</t>
    </rPh>
    <rPh sb="17" eb="18">
      <t>スウ</t>
    </rPh>
    <phoneticPr fontId="2"/>
  </si>
  <si>
    <t>2025年</t>
    <rPh sb="4" eb="5">
      <t>ネン</t>
    </rPh>
    <phoneticPr fontId="2"/>
  </si>
  <si>
    <t>3月</t>
    <rPh sb="1" eb="2">
      <t>ガツ</t>
    </rPh>
    <phoneticPr fontId="2"/>
  </si>
  <si>
    <t>施設名称</t>
  </si>
  <si>
    <t>対象施設</t>
  </si>
  <si>
    <t>支援単価</t>
  </si>
  <si>
    <t>利用者数</t>
  </si>
  <si>
    <t>金額</t>
  </si>
  <si>
    <t>養護老人ホーム</t>
  </si>
  <si>
    <t>住宅型有料老人ホーム</t>
  </si>
  <si>
    <t>サービス付き高齢者向け住宅</t>
  </si>
  <si>
    <t>介護老人福祉施設</t>
  </si>
  <si>
    <t>介護老人保健施設</t>
  </si>
  <si>
    <t>介護医療院</t>
  </si>
  <si>
    <t>特定施設入所者生活介護事業所</t>
  </si>
  <si>
    <t>認知症対応型共同生活介護事業所</t>
  </si>
  <si>
    <t>通所介護事業所</t>
  </si>
  <si>
    <t>通所リハビリテーション事業所</t>
  </si>
  <si>
    <t>地域密着型通所介護事業所</t>
  </si>
  <si>
    <t>小規模多機能型居宅介護事業所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</si>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</sst>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3366FF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0" xfId="0" applyFont="1">
      <alignment vertical="center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0" borderId="15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0" borderId="14" xfId="0" applyBorder="1">
      <alignment vertical="center"/>
    </xf>
    <xf numFmtId="0" fontId="14" fillId="0" borderId="14" xfId="0" applyFont="1" applyBorder="1" applyAlignment="1">
      <alignment horizontal="center" vertical="center" wrapText="1"/>
    </xf>
    <xf numFmtId="38" fontId="0" fillId="0" borderId="14" xfId="0" applyNumberFormat="1" applyBorder="1">
      <alignment vertical="center"/>
    </xf>
    <xf numFmtId="38" fontId="0" fillId="0" borderId="14" xfId="1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38" fontId="11" fillId="0" borderId="14" xfId="1" applyFont="1" applyBorder="1" applyAlignment="1">
      <alignment horizontal="center" vertical="center"/>
    </xf>
    <xf numFmtId="0" fontId="11" fillId="5" borderId="14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3366FF"/>
      <color rgb="FFC0C0C0"/>
      <color rgb="FFC1D1FF"/>
      <color rgb="FFFF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544286</xdr:colOff>
      <xdr:row>5</xdr:row>
      <xdr:rowOff>54429</xdr:rowOff>
    </xdr:from>
    <xdr:to>
      <xdr:col>24</xdr:col>
      <xdr:colOff>54429</xdr:colOff>
      <xdr:row>8</xdr:row>
      <xdr:rowOff>231321</xdr:rowOff>
    </xdr:to>
    <xdr:sp macro="" textlink="">
      <xdr:nvSpPr>
        <xdr:cNvPr id="2" name="四角形吹き出し 1"/>
        <xdr:cNvSpPr/>
      </xdr:nvSpPr>
      <xdr:spPr>
        <a:xfrm>
          <a:off x="7688036" y="1524000"/>
          <a:ext cx="4953000" cy="1333500"/>
        </a:xfrm>
        <a:prstGeom prst="wedgeRectCallout">
          <a:avLst>
            <a:gd name="adj1" fmla="val -58295"/>
            <a:gd name="adj2" fmla="val 843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３月の日ごとの利用者数を入力してください。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表下の①～③は自動計算されます。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544286</xdr:colOff>
      <xdr:row>5</xdr:row>
      <xdr:rowOff>54429</xdr:rowOff>
    </xdr:from>
    <xdr:to>
      <xdr:col>24</xdr:col>
      <xdr:colOff>54429</xdr:colOff>
      <xdr:row>8</xdr:row>
      <xdr:rowOff>231321</xdr:rowOff>
    </xdr:to>
    <xdr:sp macro="" textlink="">
      <xdr:nvSpPr>
        <xdr:cNvPr id="2" name="四角形吹き出し 1"/>
        <xdr:cNvSpPr/>
      </xdr:nvSpPr>
      <xdr:spPr>
        <a:xfrm>
          <a:off x="7688036" y="1740354"/>
          <a:ext cx="4996543" cy="1338942"/>
        </a:xfrm>
        <a:prstGeom prst="wedgeRectCallout">
          <a:avLst>
            <a:gd name="adj1" fmla="val -58295"/>
            <a:gd name="adj2" fmla="val 843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３月の日ごとの利用者数を入力してください。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表下の①～③は自動計算されます。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544286</xdr:colOff>
      <xdr:row>5</xdr:row>
      <xdr:rowOff>54429</xdr:rowOff>
    </xdr:from>
    <xdr:to>
      <xdr:col>24</xdr:col>
      <xdr:colOff>54429</xdr:colOff>
      <xdr:row>8</xdr:row>
      <xdr:rowOff>231321</xdr:rowOff>
    </xdr:to>
    <xdr:sp macro="" textlink="">
      <xdr:nvSpPr>
        <xdr:cNvPr id="2" name="四角形吹き出し 1"/>
        <xdr:cNvSpPr/>
      </xdr:nvSpPr>
      <xdr:spPr>
        <a:xfrm>
          <a:off x="7688036" y="1740354"/>
          <a:ext cx="4996543" cy="1338942"/>
        </a:xfrm>
        <a:prstGeom prst="wedgeRectCallout">
          <a:avLst>
            <a:gd name="adj1" fmla="val -58295"/>
            <a:gd name="adj2" fmla="val 843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３月の日ごとの利用者数を入力してください。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表下の①～③は自動計算されます。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544286</xdr:colOff>
      <xdr:row>5</xdr:row>
      <xdr:rowOff>54429</xdr:rowOff>
    </xdr:from>
    <xdr:to>
      <xdr:col>24</xdr:col>
      <xdr:colOff>54429</xdr:colOff>
      <xdr:row>8</xdr:row>
      <xdr:rowOff>231321</xdr:rowOff>
    </xdr:to>
    <xdr:sp macro="" textlink="">
      <xdr:nvSpPr>
        <xdr:cNvPr id="2" name="四角形吹き出し 1"/>
        <xdr:cNvSpPr/>
      </xdr:nvSpPr>
      <xdr:spPr>
        <a:xfrm>
          <a:off x="7688036" y="1740354"/>
          <a:ext cx="4996543" cy="1338942"/>
        </a:xfrm>
        <a:prstGeom prst="wedgeRectCallout">
          <a:avLst>
            <a:gd name="adj1" fmla="val -58295"/>
            <a:gd name="adj2" fmla="val 843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３月の日ごとの利用者数を入力してください。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表下の①～③は自動計算されます。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544286</xdr:colOff>
      <xdr:row>5</xdr:row>
      <xdr:rowOff>54429</xdr:rowOff>
    </xdr:from>
    <xdr:to>
      <xdr:col>24</xdr:col>
      <xdr:colOff>54429</xdr:colOff>
      <xdr:row>8</xdr:row>
      <xdr:rowOff>231321</xdr:rowOff>
    </xdr:to>
    <xdr:sp macro="" textlink="">
      <xdr:nvSpPr>
        <xdr:cNvPr id="2" name="四角形吹き出し 1"/>
        <xdr:cNvSpPr/>
      </xdr:nvSpPr>
      <xdr:spPr>
        <a:xfrm>
          <a:off x="7688036" y="1740354"/>
          <a:ext cx="4996543" cy="1338942"/>
        </a:xfrm>
        <a:prstGeom prst="wedgeRectCallout">
          <a:avLst>
            <a:gd name="adj1" fmla="val -58295"/>
            <a:gd name="adj2" fmla="val 843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３月の日ごとの利用者数を入力してください。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表下の①～③は自動計算されます。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3"/>
  <sheetViews>
    <sheetView showGridLines="0" tabSelected="1" defaultGridColor="0" colorId="22" zoomScaleNormal="100" workbookViewId="0">
      <selection activeCell="F3" sqref="F3:L3"/>
    </sheetView>
  </sheetViews>
  <sheetFormatPr defaultRowHeight="13.5" x14ac:dyDescent="0.15"/>
  <cols>
    <col min="1" max="15" width="6.25" customWidth="1"/>
    <col min="18" max="18" width="0" hidden="1" customWidth="1"/>
  </cols>
  <sheetData>
    <row r="1" spans="1:18" ht="32.25" customHeight="1" x14ac:dyDescent="0.25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25.5" x14ac:dyDescent="0.15">
      <c r="A2" s="11"/>
      <c r="B2" s="26" t="s">
        <v>13</v>
      </c>
      <c r="C2" s="26"/>
      <c r="D2" s="26"/>
      <c r="E2" s="26"/>
      <c r="F2" s="26" t="s">
        <v>14</v>
      </c>
      <c r="G2" s="26"/>
      <c r="H2" s="26"/>
      <c r="I2" s="26"/>
      <c r="J2" s="26"/>
      <c r="K2" s="26"/>
      <c r="L2" s="26"/>
      <c r="M2" s="26" t="s">
        <v>15</v>
      </c>
      <c r="N2" s="26"/>
      <c r="O2" s="26"/>
    </row>
    <row r="3" spans="1:18" s="8" customFormat="1" ht="24" x14ac:dyDescent="0.15">
      <c r="B3" s="27"/>
      <c r="C3" s="27"/>
      <c r="D3" s="27"/>
      <c r="E3" s="27"/>
      <c r="F3" s="32"/>
      <c r="G3" s="32"/>
      <c r="H3" s="32"/>
      <c r="I3" s="32"/>
      <c r="J3" s="32"/>
      <c r="K3" s="32"/>
      <c r="L3" s="32"/>
      <c r="M3" s="31" t="str">
        <f>IFERROR(VLOOKUP(F3,リスト!$I$3:$J$14,2,FALSE),"")</f>
        <v/>
      </c>
      <c r="N3" s="31"/>
      <c r="O3" s="31"/>
    </row>
    <row r="4" spans="1:18" s="8" customFormat="1" ht="25.5" x14ac:dyDescent="0.25">
      <c r="B4" s="29"/>
      <c r="C4" s="29"/>
      <c r="D4" s="29"/>
      <c r="E4" s="29"/>
      <c r="F4" s="29"/>
      <c r="G4" s="29"/>
      <c r="H4" s="28"/>
      <c r="I4" s="28"/>
      <c r="J4" s="30"/>
      <c r="K4" s="30"/>
      <c r="L4" s="30"/>
      <c r="M4" s="30"/>
      <c r="N4" s="30"/>
      <c r="O4" s="30"/>
    </row>
    <row r="5" spans="1:18" s="8" customFormat="1" ht="25.5" x14ac:dyDescent="0.25">
      <c r="B5" s="29" t="s">
        <v>11</v>
      </c>
      <c r="C5" s="29"/>
      <c r="D5" s="29"/>
      <c r="E5" s="29"/>
      <c r="F5" s="29"/>
      <c r="G5" s="29"/>
      <c r="J5" s="28" t="s">
        <v>12</v>
      </c>
      <c r="K5" s="28"/>
      <c r="L5" s="10"/>
      <c r="M5" s="10"/>
      <c r="N5" s="10"/>
      <c r="O5" s="10"/>
    </row>
    <row r="6" spans="1:18" ht="20.100000000000001" customHeight="1" x14ac:dyDescent="0.15">
      <c r="B6" s="39" t="s">
        <v>0</v>
      </c>
      <c r="C6" s="40"/>
      <c r="D6" s="41" t="s">
        <v>1</v>
      </c>
      <c r="E6" s="42"/>
      <c r="F6" s="41" t="s">
        <v>2</v>
      </c>
      <c r="G6" s="42"/>
      <c r="H6" s="41" t="s">
        <v>3</v>
      </c>
      <c r="I6" s="42"/>
      <c r="J6" s="41" t="s">
        <v>4</v>
      </c>
      <c r="K6" s="42"/>
      <c r="L6" s="41" t="s">
        <v>5</v>
      </c>
      <c r="M6" s="42"/>
      <c r="N6" s="33" t="s">
        <v>6</v>
      </c>
      <c r="O6" s="34"/>
    </row>
    <row r="7" spans="1:18" ht="22.5" customHeight="1" x14ac:dyDescent="0.2">
      <c r="B7" s="1"/>
      <c r="C7" s="4"/>
      <c r="D7" s="2"/>
      <c r="E7" s="4"/>
      <c r="F7" s="2"/>
      <c r="G7" s="4"/>
      <c r="H7" s="2"/>
      <c r="I7" s="4"/>
      <c r="J7" s="2"/>
      <c r="K7" s="4"/>
      <c r="L7" s="2"/>
      <c r="M7" s="3"/>
      <c r="N7" s="7">
        <v>1</v>
      </c>
      <c r="O7" s="3"/>
    </row>
    <row r="8" spans="1:18" ht="50.1" customHeight="1" x14ac:dyDescent="0.15">
      <c r="B8" s="35"/>
      <c r="C8" s="36"/>
      <c r="D8" s="35"/>
      <c r="E8" s="36"/>
      <c r="F8" s="35"/>
      <c r="G8" s="36"/>
      <c r="H8" s="35"/>
      <c r="I8" s="36"/>
      <c r="J8" s="35"/>
      <c r="K8" s="36"/>
      <c r="L8" s="35"/>
      <c r="M8" s="36"/>
      <c r="N8" s="37"/>
      <c r="O8" s="38"/>
      <c r="R8">
        <f>COUNTIF(N8,"&gt;0")</f>
        <v>0</v>
      </c>
    </row>
    <row r="9" spans="1:18" ht="22.5" customHeight="1" x14ac:dyDescent="0.2">
      <c r="B9" s="1">
        <v>2</v>
      </c>
      <c r="C9" s="4"/>
      <c r="D9" s="9">
        <v>3</v>
      </c>
      <c r="E9" s="4"/>
      <c r="F9" s="2">
        <v>4</v>
      </c>
      <c r="G9" s="4"/>
      <c r="H9" s="2">
        <v>5</v>
      </c>
      <c r="I9" s="4"/>
      <c r="J9" s="2">
        <v>6</v>
      </c>
      <c r="K9" s="4"/>
      <c r="L9" s="2">
        <v>7</v>
      </c>
      <c r="M9" s="3"/>
      <c r="N9" s="7">
        <v>8</v>
      </c>
      <c r="O9" s="3"/>
    </row>
    <row r="10" spans="1:18" ht="50.1" customHeight="1" x14ac:dyDescent="0.15"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7"/>
      <c r="M10" s="38"/>
      <c r="N10" s="37"/>
      <c r="O10" s="38"/>
      <c r="R10">
        <f>COUNTIF(B10:O10,"&gt;0")</f>
        <v>0</v>
      </c>
    </row>
    <row r="11" spans="1:18" ht="22.5" customHeight="1" x14ac:dyDescent="0.2">
      <c r="B11" s="1">
        <v>9</v>
      </c>
      <c r="C11" s="4"/>
      <c r="D11" s="2">
        <v>10</v>
      </c>
      <c r="E11" s="4"/>
      <c r="F11" s="2">
        <v>11</v>
      </c>
      <c r="G11" s="4"/>
      <c r="H11" s="2">
        <v>12</v>
      </c>
      <c r="I11" s="4"/>
      <c r="J11" s="2">
        <v>13</v>
      </c>
      <c r="K11" s="4"/>
      <c r="L11" s="2">
        <v>14</v>
      </c>
      <c r="M11" s="4"/>
      <c r="N11" s="7">
        <v>15</v>
      </c>
      <c r="O11" s="3"/>
    </row>
    <row r="12" spans="1:18" ht="50.1" customHeight="1" x14ac:dyDescent="0.15"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R12">
        <f>COUNTIF(B12:O12,"&gt;0")</f>
        <v>0</v>
      </c>
    </row>
    <row r="13" spans="1:18" ht="22.5" customHeight="1" x14ac:dyDescent="0.2">
      <c r="B13" s="1">
        <v>16</v>
      </c>
      <c r="C13" s="4"/>
      <c r="D13" s="2">
        <v>17</v>
      </c>
      <c r="E13" s="4"/>
      <c r="F13" s="2">
        <v>18</v>
      </c>
      <c r="G13" s="4"/>
      <c r="H13" s="2">
        <v>19</v>
      </c>
      <c r="I13" s="4"/>
      <c r="J13" s="6">
        <v>20</v>
      </c>
      <c r="K13" s="4"/>
      <c r="L13" s="2">
        <v>21</v>
      </c>
      <c r="M13" s="3"/>
      <c r="N13" s="7">
        <v>22</v>
      </c>
      <c r="O13" s="3"/>
    </row>
    <row r="14" spans="1:18" ht="50.1" customHeight="1" x14ac:dyDescent="0.15">
      <c r="B14" s="37"/>
      <c r="C14" s="38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R14">
        <f>COUNTIF(B14:O14,"&gt;0")</f>
        <v>0</v>
      </c>
    </row>
    <row r="15" spans="1:18" ht="22.5" customHeight="1" x14ac:dyDescent="0.2">
      <c r="B15" s="6">
        <v>23</v>
      </c>
      <c r="C15" s="3"/>
      <c r="D15" s="2">
        <v>24</v>
      </c>
      <c r="E15" s="3"/>
      <c r="F15" s="2">
        <v>25</v>
      </c>
      <c r="G15" s="5"/>
      <c r="H15" s="2">
        <v>26</v>
      </c>
      <c r="I15" s="3"/>
      <c r="J15" s="2">
        <v>27</v>
      </c>
      <c r="K15" s="3"/>
      <c r="L15" s="2">
        <v>28</v>
      </c>
      <c r="M15" s="3"/>
      <c r="N15" s="2">
        <v>29</v>
      </c>
      <c r="O15" s="3"/>
    </row>
    <row r="16" spans="1:18" ht="50.1" customHeight="1" x14ac:dyDescent="0.15"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R16">
        <f>COUNTIF(B16:O16,"&gt;0")</f>
        <v>0</v>
      </c>
    </row>
    <row r="17" spans="2:18" ht="18.75" x14ac:dyDescent="0.2">
      <c r="B17" s="6">
        <v>30</v>
      </c>
      <c r="C17" s="3"/>
      <c r="D17" s="2">
        <v>31</v>
      </c>
      <c r="E17" s="3"/>
      <c r="F17" s="2"/>
      <c r="G17" s="5"/>
      <c r="H17" s="2"/>
      <c r="I17" s="3"/>
      <c r="J17" s="2"/>
      <c r="K17" s="3"/>
      <c r="L17" s="2"/>
      <c r="M17" s="3"/>
      <c r="N17" s="2"/>
      <c r="O17" s="3"/>
    </row>
    <row r="18" spans="2:18" ht="50.1" customHeight="1" x14ac:dyDescent="0.15">
      <c r="B18" s="37"/>
      <c r="C18" s="38"/>
      <c r="D18" s="37"/>
      <c r="E18" s="38"/>
      <c r="F18" s="35"/>
      <c r="G18" s="36"/>
      <c r="H18" s="35"/>
      <c r="I18" s="36"/>
      <c r="J18" s="35"/>
      <c r="K18" s="36"/>
      <c r="L18" s="35"/>
      <c r="M18" s="36"/>
      <c r="N18" s="35"/>
      <c r="O18" s="36"/>
      <c r="R18">
        <f>COUNTIF(B18:E18,"&gt;0")</f>
        <v>0</v>
      </c>
    </row>
    <row r="21" spans="2:18" ht="26.25" thickBot="1" x14ac:dyDescent="0.2">
      <c r="B21" s="11" t="s">
        <v>8</v>
      </c>
      <c r="I21" s="11"/>
    </row>
    <row r="22" spans="2:18" ht="13.5" customHeight="1" x14ac:dyDescent="0.15">
      <c r="D22" s="43">
        <f>N8+B10+D10+F10+H10+J10+L10+N10+B12+D12+F12+H12+J12+L12+N12+B14+D14+F14+H14+J14+L14+N14+B16+D16+F16+H16+J16+L16+N16+B18+D18</f>
        <v>0</v>
      </c>
      <c r="E22" s="44"/>
      <c r="F22" s="45"/>
      <c r="J22" s="12"/>
      <c r="K22" s="12"/>
      <c r="L22" s="12"/>
    </row>
    <row r="23" spans="2:18" ht="14.25" customHeight="1" thickBot="1" x14ac:dyDescent="0.2">
      <c r="D23" s="46"/>
      <c r="E23" s="47"/>
      <c r="F23" s="48"/>
      <c r="J23" s="12"/>
      <c r="K23" s="12"/>
      <c r="L23" s="12"/>
    </row>
    <row r="24" spans="2:18" ht="14.25" customHeight="1" x14ac:dyDescent="0.15">
      <c r="D24" s="13"/>
      <c r="E24" s="13"/>
      <c r="F24" s="13"/>
      <c r="J24" s="12"/>
      <c r="K24" s="12"/>
      <c r="L24" s="12"/>
    </row>
    <row r="26" spans="2:18" ht="26.25" thickBot="1" x14ac:dyDescent="0.2">
      <c r="B26" s="11" t="s">
        <v>9</v>
      </c>
    </row>
    <row r="27" spans="2:18" x14ac:dyDescent="0.15">
      <c r="D27" s="49">
        <f>SUM(R8:R18)</f>
        <v>0</v>
      </c>
      <c r="E27" s="50"/>
      <c r="F27" s="51"/>
    </row>
    <row r="28" spans="2:18" ht="14.25" thickBot="1" x14ac:dyDescent="0.2">
      <c r="D28" s="52"/>
      <c r="E28" s="53"/>
      <c r="F28" s="54"/>
    </row>
    <row r="31" spans="2:18" ht="26.25" thickBot="1" x14ac:dyDescent="0.2">
      <c r="B31" s="11" t="s">
        <v>10</v>
      </c>
    </row>
    <row r="32" spans="2:18" x14ac:dyDescent="0.15">
      <c r="D32" s="43">
        <f>IFERROR(ROUNDUP(D22/D27,0),0)</f>
        <v>0</v>
      </c>
      <c r="E32" s="44"/>
      <c r="F32" s="45"/>
    </row>
    <row r="33" spans="4:6" ht="14.25" thickBot="1" x14ac:dyDescent="0.2">
      <c r="D33" s="46"/>
      <c r="E33" s="47"/>
      <c r="F33" s="48"/>
    </row>
  </sheetData>
  <sheetProtection sheet="1" formatCells="0" selectLockedCells="1"/>
  <mergeCells count="64">
    <mergeCell ref="N18:O18"/>
    <mergeCell ref="D22:F23"/>
    <mergeCell ref="D27:F28"/>
    <mergeCell ref="D32:F33"/>
    <mergeCell ref="B18:C18"/>
    <mergeCell ref="D18:E18"/>
    <mergeCell ref="F18:G18"/>
    <mergeCell ref="H18:I18"/>
    <mergeCell ref="J18:K18"/>
    <mergeCell ref="L18:M18"/>
    <mergeCell ref="N14:O14"/>
    <mergeCell ref="B16:C16"/>
    <mergeCell ref="D16:E16"/>
    <mergeCell ref="F16:G16"/>
    <mergeCell ref="H16:I16"/>
    <mergeCell ref="J16:K16"/>
    <mergeCell ref="L16:M16"/>
    <mergeCell ref="N16:O16"/>
    <mergeCell ref="B14:C14"/>
    <mergeCell ref="D14:E14"/>
    <mergeCell ref="F14:G14"/>
    <mergeCell ref="H14:I14"/>
    <mergeCell ref="J14:K14"/>
    <mergeCell ref="L14:M14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L10:M10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L6:M6"/>
    <mergeCell ref="B5:G5"/>
    <mergeCell ref="J5:K5"/>
    <mergeCell ref="M3:O3"/>
    <mergeCell ref="M2:O2"/>
    <mergeCell ref="F2:L2"/>
    <mergeCell ref="F3:L3"/>
    <mergeCell ref="B2:E2"/>
    <mergeCell ref="B3:E3"/>
    <mergeCell ref="B1:O1"/>
    <mergeCell ref="B4:G4"/>
    <mergeCell ref="H4:I4"/>
    <mergeCell ref="J4:O4"/>
  </mergeCells>
  <phoneticPr fontId="2"/>
  <conditionalFormatting sqref="N8:O8 B10:O10 B12:O12 B14:O14 B16:O16 B18:E18">
    <cfRule type="cellIs" dxfId="4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リスト!$I$3:$I$14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3"/>
  <sheetViews>
    <sheetView showGridLines="0" defaultGridColor="0" topLeftCell="A2" colorId="22" zoomScaleNormal="100" workbookViewId="0">
      <selection activeCell="F3" sqref="F3:L3"/>
    </sheetView>
  </sheetViews>
  <sheetFormatPr defaultRowHeight="13.5" x14ac:dyDescent="0.15"/>
  <cols>
    <col min="1" max="15" width="6.25" customWidth="1"/>
    <col min="18" max="18" width="0" hidden="1" customWidth="1"/>
  </cols>
  <sheetData>
    <row r="1" spans="1:18" ht="32.25" customHeight="1" x14ac:dyDescent="0.25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25.5" x14ac:dyDescent="0.15">
      <c r="A2" s="11"/>
      <c r="B2" s="26" t="s">
        <v>13</v>
      </c>
      <c r="C2" s="26"/>
      <c r="D2" s="26"/>
      <c r="E2" s="26"/>
      <c r="F2" s="26" t="s">
        <v>14</v>
      </c>
      <c r="G2" s="26"/>
      <c r="H2" s="26"/>
      <c r="I2" s="26"/>
      <c r="J2" s="26"/>
      <c r="K2" s="26"/>
      <c r="L2" s="26"/>
      <c r="M2" s="26" t="s">
        <v>15</v>
      </c>
      <c r="N2" s="26"/>
      <c r="O2" s="26"/>
    </row>
    <row r="3" spans="1:18" s="8" customFormat="1" ht="24" x14ac:dyDescent="0.15">
      <c r="B3" s="27"/>
      <c r="C3" s="27"/>
      <c r="D3" s="27"/>
      <c r="E3" s="27"/>
      <c r="F3" s="32"/>
      <c r="G3" s="32"/>
      <c r="H3" s="32"/>
      <c r="I3" s="32"/>
      <c r="J3" s="32"/>
      <c r="K3" s="32"/>
      <c r="L3" s="32"/>
      <c r="M3" s="31" t="str">
        <f>IFERROR(VLOOKUP(F3,リスト!$I$3:$J$14,2,FALSE),"")</f>
        <v/>
      </c>
      <c r="N3" s="31"/>
      <c r="O3" s="31"/>
    </row>
    <row r="4" spans="1:18" s="8" customFormat="1" ht="25.5" x14ac:dyDescent="0.25">
      <c r="B4" s="29"/>
      <c r="C4" s="29"/>
      <c r="D4" s="29"/>
      <c r="E4" s="29"/>
      <c r="F4" s="29"/>
      <c r="G4" s="29"/>
      <c r="H4" s="28"/>
      <c r="I4" s="28"/>
      <c r="J4" s="30"/>
      <c r="K4" s="30"/>
      <c r="L4" s="30"/>
      <c r="M4" s="30"/>
      <c r="N4" s="30"/>
      <c r="O4" s="30"/>
    </row>
    <row r="5" spans="1:18" s="8" customFormat="1" ht="25.5" x14ac:dyDescent="0.25">
      <c r="B5" s="29" t="s">
        <v>11</v>
      </c>
      <c r="C5" s="29"/>
      <c r="D5" s="29"/>
      <c r="E5" s="29"/>
      <c r="F5" s="29"/>
      <c r="G5" s="29"/>
      <c r="J5" s="28" t="s">
        <v>12</v>
      </c>
      <c r="K5" s="28"/>
      <c r="L5" s="14"/>
      <c r="M5" s="14"/>
      <c r="N5" s="14"/>
      <c r="O5" s="14"/>
    </row>
    <row r="6" spans="1:18" ht="20.100000000000001" customHeight="1" x14ac:dyDescent="0.15">
      <c r="B6" s="39" t="s">
        <v>0</v>
      </c>
      <c r="C6" s="40"/>
      <c r="D6" s="41" t="s">
        <v>1</v>
      </c>
      <c r="E6" s="42"/>
      <c r="F6" s="41" t="s">
        <v>2</v>
      </c>
      <c r="G6" s="42"/>
      <c r="H6" s="41" t="s">
        <v>3</v>
      </c>
      <c r="I6" s="42"/>
      <c r="J6" s="41" t="s">
        <v>4</v>
      </c>
      <c r="K6" s="42"/>
      <c r="L6" s="41" t="s">
        <v>5</v>
      </c>
      <c r="M6" s="42"/>
      <c r="N6" s="33" t="s">
        <v>6</v>
      </c>
      <c r="O6" s="34"/>
    </row>
    <row r="7" spans="1:18" ht="22.5" customHeight="1" x14ac:dyDescent="0.2">
      <c r="B7" s="1"/>
      <c r="C7" s="4"/>
      <c r="D7" s="2"/>
      <c r="E7" s="4"/>
      <c r="F7" s="2"/>
      <c r="G7" s="4"/>
      <c r="H7" s="2"/>
      <c r="I7" s="4"/>
      <c r="J7" s="2"/>
      <c r="K7" s="4"/>
      <c r="L7" s="2"/>
      <c r="M7" s="3"/>
      <c r="N7" s="7">
        <v>1</v>
      </c>
      <c r="O7" s="3"/>
    </row>
    <row r="8" spans="1:18" ht="50.1" customHeight="1" x14ac:dyDescent="0.15">
      <c r="B8" s="35"/>
      <c r="C8" s="36"/>
      <c r="D8" s="35"/>
      <c r="E8" s="36"/>
      <c r="F8" s="35"/>
      <c r="G8" s="36"/>
      <c r="H8" s="35"/>
      <c r="I8" s="36"/>
      <c r="J8" s="35"/>
      <c r="K8" s="36"/>
      <c r="L8" s="35"/>
      <c r="M8" s="36"/>
      <c r="N8" s="37"/>
      <c r="O8" s="38"/>
      <c r="R8">
        <f>COUNTIF(N8,"&gt;0")</f>
        <v>0</v>
      </c>
    </row>
    <row r="9" spans="1:18" ht="22.5" customHeight="1" x14ac:dyDescent="0.2">
      <c r="B9" s="1">
        <v>2</v>
      </c>
      <c r="C9" s="4"/>
      <c r="D9" s="9">
        <v>3</v>
      </c>
      <c r="E9" s="4"/>
      <c r="F9" s="2">
        <v>4</v>
      </c>
      <c r="G9" s="4"/>
      <c r="H9" s="2">
        <v>5</v>
      </c>
      <c r="I9" s="4"/>
      <c r="J9" s="2">
        <v>6</v>
      </c>
      <c r="K9" s="4"/>
      <c r="L9" s="2">
        <v>7</v>
      </c>
      <c r="M9" s="3"/>
      <c r="N9" s="7">
        <v>8</v>
      </c>
      <c r="O9" s="3"/>
    </row>
    <row r="10" spans="1:18" ht="50.1" customHeight="1" x14ac:dyDescent="0.15"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7"/>
      <c r="M10" s="38"/>
      <c r="N10" s="37"/>
      <c r="O10" s="38"/>
      <c r="R10">
        <f>COUNTIF(B10:O10,"&gt;0")</f>
        <v>0</v>
      </c>
    </row>
    <row r="11" spans="1:18" ht="22.5" customHeight="1" x14ac:dyDescent="0.2">
      <c r="B11" s="1">
        <v>9</v>
      </c>
      <c r="C11" s="4"/>
      <c r="D11" s="2">
        <v>10</v>
      </c>
      <c r="E11" s="4"/>
      <c r="F11" s="2">
        <v>11</v>
      </c>
      <c r="G11" s="4"/>
      <c r="H11" s="2">
        <v>12</v>
      </c>
      <c r="I11" s="4"/>
      <c r="J11" s="2">
        <v>13</v>
      </c>
      <c r="K11" s="4"/>
      <c r="L11" s="2">
        <v>14</v>
      </c>
      <c r="M11" s="4"/>
      <c r="N11" s="7">
        <v>15</v>
      </c>
      <c r="O11" s="3"/>
    </row>
    <row r="12" spans="1:18" ht="50.1" customHeight="1" x14ac:dyDescent="0.15"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R12">
        <f>COUNTIF(B12:O12,"&gt;0")</f>
        <v>0</v>
      </c>
    </row>
    <row r="13" spans="1:18" ht="22.5" customHeight="1" x14ac:dyDescent="0.2">
      <c r="B13" s="1">
        <v>16</v>
      </c>
      <c r="C13" s="4"/>
      <c r="D13" s="2">
        <v>17</v>
      </c>
      <c r="E13" s="4"/>
      <c r="F13" s="2">
        <v>18</v>
      </c>
      <c r="G13" s="4"/>
      <c r="H13" s="2">
        <v>19</v>
      </c>
      <c r="I13" s="4"/>
      <c r="J13" s="6">
        <v>20</v>
      </c>
      <c r="K13" s="4"/>
      <c r="L13" s="2">
        <v>21</v>
      </c>
      <c r="M13" s="3"/>
      <c r="N13" s="7">
        <v>22</v>
      </c>
      <c r="O13" s="3"/>
    </row>
    <row r="14" spans="1:18" ht="50.1" customHeight="1" x14ac:dyDescent="0.15">
      <c r="B14" s="37"/>
      <c r="C14" s="38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R14">
        <f>COUNTIF(B14:O14,"&gt;0")</f>
        <v>0</v>
      </c>
    </row>
    <row r="15" spans="1:18" ht="22.5" customHeight="1" x14ac:dyDescent="0.2">
      <c r="B15" s="6">
        <v>23</v>
      </c>
      <c r="C15" s="3"/>
      <c r="D15" s="2">
        <v>24</v>
      </c>
      <c r="E15" s="3"/>
      <c r="F15" s="2">
        <v>25</v>
      </c>
      <c r="G15" s="5"/>
      <c r="H15" s="2">
        <v>26</v>
      </c>
      <c r="I15" s="3"/>
      <c r="J15" s="2">
        <v>27</v>
      </c>
      <c r="K15" s="3"/>
      <c r="L15" s="2">
        <v>28</v>
      </c>
      <c r="M15" s="3"/>
      <c r="N15" s="2">
        <v>29</v>
      </c>
      <c r="O15" s="3"/>
    </row>
    <row r="16" spans="1:18" ht="50.1" customHeight="1" x14ac:dyDescent="0.15"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R16">
        <f>COUNTIF(B16:O16,"&gt;0")</f>
        <v>0</v>
      </c>
    </row>
    <row r="17" spans="2:18" ht="18.75" x14ac:dyDescent="0.2">
      <c r="B17" s="6">
        <v>30</v>
      </c>
      <c r="C17" s="3"/>
      <c r="D17" s="2">
        <v>31</v>
      </c>
      <c r="E17" s="3"/>
      <c r="F17" s="2"/>
      <c r="G17" s="5"/>
      <c r="H17" s="2"/>
      <c r="I17" s="3"/>
      <c r="J17" s="2"/>
      <c r="K17" s="3"/>
      <c r="L17" s="2"/>
      <c r="M17" s="3"/>
      <c r="N17" s="2"/>
      <c r="O17" s="3"/>
    </row>
    <row r="18" spans="2:18" ht="50.1" customHeight="1" x14ac:dyDescent="0.15">
      <c r="B18" s="37"/>
      <c r="C18" s="38"/>
      <c r="D18" s="37"/>
      <c r="E18" s="38"/>
      <c r="F18" s="35"/>
      <c r="G18" s="36"/>
      <c r="H18" s="35"/>
      <c r="I18" s="36"/>
      <c r="J18" s="35"/>
      <c r="K18" s="36"/>
      <c r="L18" s="35"/>
      <c r="M18" s="36"/>
      <c r="N18" s="35"/>
      <c r="O18" s="36"/>
      <c r="R18">
        <f>COUNTIF(B18:E18,"&gt;0")</f>
        <v>0</v>
      </c>
    </row>
    <row r="21" spans="2:18" ht="26.25" thickBot="1" x14ac:dyDescent="0.2">
      <c r="B21" s="11" t="s">
        <v>8</v>
      </c>
      <c r="I21" s="11"/>
    </row>
    <row r="22" spans="2:18" ht="13.5" customHeight="1" x14ac:dyDescent="0.15">
      <c r="D22" s="43">
        <f>N8+B10+D10+F10+H10+J10+L10+N10+B12+D12+F12+H12+J12+L12+N12+B14+D14+F14+H14+J14+L14+N14+B16+D16+F16+H16+J16+L16+N16+B18+D18</f>
        <v>0</v>
      </c>
      <c r="E22" s="44"/>
      <c r="F22" s="45"/>
      <c r="J22" s="12"/>
      <c r="K22" s="12"/>
      <c r="L22" s="12"/>
    </row>
    <row r="23" spans="2:18" ht="14.25" customHeight="1" thickBot="1" x14ac:dyDescent="0.2">
      <c r="D23" s="46"/>
      <c r="E23" s="47"/>
      <c r="F23" s="48"/>
      <c r="J23" s="12"/>
      <c r="K23" s="12"/>
      <c r="L23" s="12"/>
    </row>
    <row r="24" spans="2:18" ht="14.25" customHeight="1" x14ac:dyDescent="0.15">
      <c r="D24" s="13"/>
      <c r="E24" s="13"/>
      <c r="F24" s="13"/>
      <c r="J24" s="12"/>
      <c r="K24" s="12"/>
      <c r="L24" s="12"/>
    </row>
    <row r="26" spans="2:18" ht="26.25" thickBot="1" x14ac:dyDescent="0.2">
      <c r="B26" s="11" t="s">
        <v>9</v>
      </c>
    </row>
    <row r="27" spans="2:18" x14ac:dyDescent="0.15">
      <c r="D27" s="49">
        <f>SUM(R8:R18)</f>
        <v>0</v>
      </c>
      <c r="E27" s="50"/>
      <c r="F27" s="51"/>
    </row>
    <row r="28" spans="2:18" ht="14.25" thickBot="1" x14ac:dyDescent="0.2">
      <c r="D28" s="52"/>
      <c r="E28" s="53"/>
      <c r="F28" s="54"/>
    </row>
    <row r="31" spans="2:18" ht="26.25" thickBot="1" x14ac:dyDescent="0.2">
      <c r="B31" s="11" t="s">
        <v>10</v>
      </c>
    </row>
    <row r="32" spans="2:18" x14ac:dyDescent="0.15">
      <c r="D32" s="43">
        <f>IFERROR(ROUNDUP(D22/D27,0),0)</f>
        <v>0</v>
      </c>
      <c r="E32" s="44"/>
      <c r="F32" s="45"/>
    </row>
    <row r="33" spans="4:6" ht="14.25" thickBot="1" x14ac:dyDescent="0.2">
      <c r="D33" s="46"/>
      <c r="E33" s="47"/>
      <c r="F33" s="48"/>
    </row>
  </sheetData>
  <sheetProtection sheet="1" formatCells="0" selectLockedCells="1"/>
  <mergeCells count="64">
    <mergeCell ref="B1:O1"/>
    <mergeCell ref="B2:E2"/>
    <mergeCell ref="F2:L2"/>
    <mergeCell ref="M2:O2"/>
    <mergeCell ref="B3:E3"/>
    <mergeCell ref="F3:L3"/>
    <mergeCell ref="M3:O3"/>
    <mergeCell ref="B4:G4"/>
    <mergeCell ref="H4:I4"/>
    <mergeCell ref="J4:O4"/>
    <mergeCell ref="B5:G5"/>
    <mergeCell ref="J5:K5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L10:M10"/>
    <mergeCell ref="N14:O14"/>
    <mergeCell ref="B16:C16"/>
    <mergeCell ref="D16:E16"/>
    <mergeCell ref="F16:G16"/>
    <mergeCell ref="H16:I16"/>
    <mergeCell ref="J16:K16"/>
    <mergeCell ref="L16:M16"/>
    <mergeCell ref="N16:O16"/>
    <mergeCell ref="B14:C14"/>
    <mergeCell ref="D14:E14"/>
    <mergeCell ref="F14:G14"/>
    <mergeCell ref="H14:I14"/>
    <mergeCell ref="J14:K14"/>
    <mergeCell ref="L14:M14"/>
    <mergeCell ref="N18:O18"/>
    <mergeCell ref="D22:F23"/>
    <mergeCell ref="D27:F28"/>
    <mergeCell ref="D32:F33"/>
    <mergeCell ref="B18:C18"/>
    <mergeCell ref="D18:E18"/>
    <mergeCell ref="F18:G18"/>
    <mergeCell ref="H18:I18"/>
    <mergeCell ref="J18:K18"/>
    <mergeCell ref="L18:M18"/>
  </mergeCells>
  <phoneticPr fontId="2"/>
  <conditionalFormatting sqref="N8:O8 B10:O10 B12:O12 B14:O14 B16:O16 B18:E18">
    <cfRule type="cellIs" dxfId="3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リスト!$I$3:$I$14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3"/>
  <sheetViews>
    <sheetView showGridLines="0" defaultGridColor="0" colorId="22" zoomScaleNormal="100" workbookViewId="0">
      <selection activeCell="F3" sqref="F3:L3"/>
    </sheetView>
  </sheetViews>
  <sheetFormatPr defaultRowHeight="13.5" x14ac:dyDescent="0.15"/>
  <cols>
    <col min="1" max="15" width="6.25" customWidth="1"/>
    <col min="18" max="18" width="0" hidden="1" customWidth="1"/>
  </cols>
  <sheetData>
    <row r="1" spans="1:18" ht="32.25" customHeight="1" x14ac:dyDescent="0.25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25.5" x14ac:dyDescent="0.15">
      <c r="A2" s="11"/>
      <c r="B2" s="26" t="s">
        <v>13</v>
      </c>
      <c r="C2" s="26"/>
      <c r="D2" s="26"/>
      <c r="E2" s="26"/>
      <c r="F2" s="26" t="s">
        <v>14</v>
      </c>
      <c r="G2" s="26"/>
      <c r="H2" s="26"/>
      <c r="I2" s="26"/>
      <c r="J2" s="26"/>
      <c r="K2" s="26"/>
      <c r="L2" s="26"/>
      <c r="M2" s="26" t="s">
        <v>15</v>
      </c>
      <c r="N2" s="26"/>
      <c r="O2" s="26"/>
    </row>
    <row r="3" spans="1:18" s="8" customFormat="1" ht="24" x14ac:dyDescent="0.15">
      <c r="B3" s="27"/>
      <c r="C3" s="27"/>
      <c r="D3" s="27"/>
      <c r="E3" s="27"/>
      <c r="F3" s="32"/>
      <c r="G3" s="32"/>
      <c r="H3" s="32"/>
      <c r="I3" s="32"/>
      <c r="J3" s="32"/>
      <c r="K3" s="32"/>
      <c r="L3" s="32"/>
      <c r="M3" s="31" t="str">
        <f>IFERROR(VLOOKUP(F3,リスト!$I$3:$J$14,2,FALSE),"")</f>
        <v/>
      </c>
      <c r="N3" s="31"/>
      <c r="O3" s="31"/>
    </row>
    <row r="4" spans="1:18" s="8" customFormat="1" ht="25.5" x14ac:dyDescent="0.25">
      <c r="B4" s="29"/>
      <c r="C4" s="29"/>
      <c r="D4" s="29"/>
      <c r="E4" s="29"/>
      <c r="F4" s="29"/>
      <c r="G4" s="29"/>
      <c r="H4" s="28"/>
      <c r="I4" s="28"/>
      <c r="J4" s="30"/>
      <c r="K4" s="30"/>
      <c r="L4" s="30"/>
      <c r="M4" s="30"/>
      <c r="N4" s="30"/>
      <c r="O4" s="30"/>
    </row>
    <row r="5" spans="1:18" s="8" customFormat="1" ht="25.5" x14ac:dyDescent="0.25">
      <c r="B5" s="29" t="s">
        <v>11</v>
      </c>
      <c r="C5" s="29"/>
      <c r="D5" s="29"/>
      <c r="E5" s="29"/>
      <c r="F5" s="29"/>
      <c r="G5" s="29"/>
      <c r="J5" s="28" t="s">
        <v>12</v>
      </c>
      <c r="K5" s="28"/>
      <c r="L5" s="14"/>
      <c r="M5" s="14"/>
      <c r="N5" s="14"/>
      <c r="O5" s="14"/>
    </row>
    <row r="6" spans="1:18" ht="20.100000000000001" customHeight="1" x14ac:dyDescent="0.15">
      <c r="B6" s="39" t="s">
        <v>0</v>
      </c>
      <c r="C6" s="40"/>
      <c r="D6" s="41" t="s">
        <v>1</v>
      </c>
      <c r="E6" s="42"/>
      <c r="F6" s="41" t="s">
        <v>2</v>
      </c>
      <c r="G6" s="42"/>
      <c r="H6" s="41" t="s">
        <v>3</v>
      </c>
      <c r="I6" s="42"/>
      <c r="J6" s="41" t="s">
        <v>4</v>
      </c>
      <c r="K6" s="42"/>
      <c r="L6" s="41" t="s">
        <v>5</v>
      </c>
      <c r="M6" s="42"/>
      <c r="N6" s="33" t="s">
        <v>6</v>
      </c>
      <c r="O6" s="34"/>
    </row>
    <row r="7" spans="1:18" ht="22.5" customHeight="1" x14ac:dyDescent="0.2">
      <c r="B7" s="1"/>
      <c r="C7" s="4"/>
      <c r="D7" s="2"/>
      <c r="E7" s="4"/>
      <c r="F7" s="2"/>
      <c r="G7" s="4"/>
      <c r="H7" s="2"/>
      <c r="I7" s="4"/>
      <c r="J7" s="2"/>
      <c r="K7" s="4"/>
      <c r="L7" s="2"/>
      <c r="M7" s="3"/>
      <c r="N7" s="7">
        <v>1</v>
      </c>
      <c r="O7" s="3"/>
    </row>
    <row r="8" spans="1:18" ht="50.1" customHeight="1" x14ac:dyDescent="0.15">
      <c r="B8" s="35"/>
      <c r="C8" s="36"/>
      <c r="D8" s="35"/>
      <c r="E8" s="36"/>
      <c r="F8" s="35"/>
      <c r="G8" s="36"/>
      <c r="H8" s="35"/>
      <c r="I8" s="36"/>
      <c r="J8" s="35"/>
      <c r="K8" s="36"/>
      <c r="L8" s="35"/>
      <c r="M8" s="36"/>
      <c r="N8" s="37"/>
      <c r="O8" s="38"/>
      <c r="R8">
        <f>COUNTIF(N8,"&gt;0")</f>
        <v>0</v>
      </c>
    </row>
    <row r="9" spans="1:18" ht="22.5" customHeight="1" x14ac:dyDescent="0.2">
      <c r="B9" s="1">
        <v>2</v>
      </c>
      <c r="C9" s="4"/>
      <c r="D9" s="9">
        <v>3</v>
      </c>
      <c r="E9" s="4"/>
      <c r="F9" s="2">
        <v>4</v>
      </c>
      <c r="G9" s="4"/>
      <c r="H9" s="2">
        <v>5</v>
      </c>
      <c r="I9" s="4"/>
      <c r="J9" s="2">
        <v>6</v>
      </c>
      <c r="K9" s="4"/>
      <c r="L9" s="2">
        <v>7</v>
      </c>
      <c r="M9" s="3"/>
      <c r="N9" s="7">
        <v>8</v>
      </c>
      <c r="O9" s="3"/>
    </row>
    <row r="10" spans="1:18" ht="50.1" customHeight="1" x14ac:dyDescent="0.15"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7"/>
      <c r="M10" s="38"/>
      <c r="N10" s="37"/>
      <c r="O10" s="38"/>
      <c r="R10">
        <f>COUNTIF(B10:O10,"&gt;0")</f>
        <v>0</v>
      </c>
    </row>
    <row r="11" spans="1:18" ht="22.5" customHeight="1" x14ac:dyDescent="0.2">
      <c r="B11" s="1">
        <v>9</v>
      </c>
      <c r="C11" s="4"/>
      <c r="D11" s="2">
        <v>10</v>
      </c>
      <c r="E11" s="4"/>
      <c r="F11" s="2">
        <v>11</v>
      </c>
      <c r="G11" s="4"/>
      <c r="H11" s="2">
        <v>12</v>
      </c>
      <c r="I11" s="4"/>
      <c r="J11" s="2">
        <v>13</v>
      </c>
      <c r="K11" s="4"/>
      <c r="L11" s="2">
        <v>14</v>
      </c>
      <c r="M11" s="4"/>
      <c r="N11" s="7">
        <v>15</v>
      </c>
      <c r="O11" s="3"/>
    </row>
    <row r="12" spans="1:18" ht="50.1" customHeight="1" x14ac:dyDescent="0.15"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R12">
        <f>COUNTIF(B12:O12,"&gt;0")</f>
        <v>0</v>
      </c>
    </row>
    <row r="13" spans="1:18" ht="22.5" customHeight="1" x14ac:dyDescent="0.2">
      <c r="B13" s="1">
        <v>16</v>
      </c>
      <c r="C13" s="4"/>
      <c r="D13" s="2">
        <v>17</v>
      </c>
      <c r="E13" s="4"/>
      <c r="F13" s="2">
        <v>18</v>
      </c>
      <c r="G13" s="4"/>
      <c r="H13" s="2">
        <v>19</v>
      </c>
      <c r="I13" s="4"/>
      <c r="J13" s="6">
        <v>20</v>
      </c>
      <c r="K13" s="4"/>
      <c r="L13" s="2">
        <v>21</v>
      </c>
      <c r="M13" s="3"/>
      <c r="N13" s="7">
        <v>22</v>
      </c>
      <c r="O13" s="3"/>
    </row>
    <row r="14" spans="1:18" ht="50.1" customHeight="1" x14ac:dyDescent="0.15">
      <c r="B14" s="37"/>
      <c r="C14" s="38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R14">
        <f>COUNTIF(B14:O14,"&gt;0")</f>
        <v>0</v>
      </c>
    </row>
    <row r="15" spans="1:18" ht="22.5" customHeight="1" x14ac:dyDescent="0.2">
      <c r="B15" s="6">
        <v>23</v>
      </c>
      <c r="C15" s="3"/>
      <c r="D15" s="2">
        <v>24</v>
      </c>
      <c r="E15" s="3"/>
      <c r="F15" s="2">
        <v>25</v>
      </c>
      <c r="G15" s="5"/>
      <c r="H15" s="2">
        <v>26</v>
      </c>
      <c r="I15" s="3"/>
      <c r="J15" s="2">
        <v>27</v>
      </c>
      <c r="K15" s="3"/>
      <c r="L15" s="2">
        <v>28</v>
      </c>
      <c r="M15" s="3"/>
      <c r="N15" s="2">
        <v>29</v>
      </c>
      <c r="O15" s="3"/>
    </row>
    <row r="16" spans="1:18" ht="50.1" customHeight="1" x14ac:dyDescent="0.15"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R16">
        <f>COUNTIF(B16:O16,"&gt;0")</f>
        <v>0</v>
      </c>
    </row>
    <row r="17" spans="2:18" ht="18.75" x14ac:dyDescent="0.2">
      <c r="B17" s="6">
        <v>30</v>
      </c>
      <c r="C17" s="3"/>
      <c r="D17" s="2">
        <v>31</v>
      </c>
      <c r="E17" s="3"/>
      <c r="F17" s="2"/>
      <c r="G17" s="5"/>
      <c r="H17" s="2"/>
      <c r="I17" s="3"/>
      <c r="J17" s="2"/>
      <c r="K17" s="3"/>
      <c r="L17" s="2"/>
      <c r="M17" s="3"/>
      <c r="N17" s="2"/>
      <c r="O17" s="3"/>
    </row>
    <row r="18" spans="2:18" ht="50.1" customHeight="1" x14ac:dyDescent="0.15">
      <c r="B18" s="37"/>
      <c r="C18" s="38"/>
      <c r="D18" s="37"/>
      <c r="E18" s="38"/>
      <c r="F18" s="35"/>
      <c r="G18" s="36"/>
      <c r="H18" s="35"/>
      <c r="I18" s="36"/>
      <c r="J18" s="35"/>
      <c r="K18" s="36"/>
      <c r="L18" s="35"/>
      <c r="M18" s="36"/>
      <c r="N18" s="35"/>
      <c r="O18" s="36"/>
      <c r="R18">
        <f>COUNTIF(B18:E18,"&gt;0")</f>
        <v>0</v>
      </c>
    </row>
    <row r="21" spans="2:18" ht="26.25" thickBot="1" x14ac:dyDescent="0.2">
      <c r="B21" s="11" t="s">
        <v>8</v>
      </c>
      <c r="I21" s="11"/>
    </row>
    <row r="22" spans="2:18" ht="13.5" customHeight="1" x14ac:dyDescent="0.15">
      <c r="D22" s="43">
        <f>N8+B10+D10+F10+H10+J10+L10+N10+B12+D12+F12+H12+J12+L12+N12+B14+D14+F14+H14+J14+L14+N14+B16+D16+F16+H16+J16+L16+N16+B18+D18</f>
        <v>0</v>
      </c>
      <c r="E22" s="44"/>
      <c r="F22" s="45"/>
      <c r="J22" s="12"/>
      <c r="K22" s="12"/>
      <c r="L22" s="12"/>
    </row>
    <row r="23" spans="2:18" ht="14.25" customHeight="1" thickBot="1" x14ac:dyDescent="0.2">
      <c r="D23" s="46"/>
      <c r="E23" s="47"/>
      <c r="F23" s="48"/>
      <c r="J23" s="12"/>
      <c r="K23" s="12"/>
      <c r="L23" s="12"/>
    </row>
    <row r="24" spans="2:18" ht="14.25" customHeight="1" x14ac:dyDescent="0.15">
      <c r="D24" s="13"/>
      <c r="E24" s="13"/>
      <c r="F24" s="13"/>
      <c r="J24" s="12"/>
      <c r="K24" s="12"/>
      <c r="L24" s="12"/>
    </row>
    <row r="26" spans="2:18" ht="26.25" thickBot="1" x14ac:dyDescent="0.2">
      <c r="B26" s="11" t="s">
        <v>9</v>
      </c>
    </row>
    <row r="27" spans="2:18" x14ac:dyDescent="0.15">
      <c r="D27" s="49">
        <f>SUM(R8:R18)</f>
        <v>0</v>
      </c>
      <c r="E27" s="50"/>
      <c r="F27" s="51"/>
    </row>
    <row r="28" spans="2:18" ht="14.25" thickBot="1" x14ac:dyDescent="0.2">
      <c r="D28" s="52"/>
      <c r="E28" s="53"/>
      <c r="F28" s="54"/>
    </row>
    <row r="31" spans="2:18" ht="26.25" thickBot="1" x14ac:dyDescent="0.2">
      <c r="B31" s="11" t="s">
        <v>10</v>
      </c>
    </row>
    <row r="32" spans="2:18" x14ac:dyDescent="0.15">
      <c r="D32" s="43">
        <f>IFERROR(ROUNDUP(D22/D27,0),0)</f>
        <v>0</v>
      </c>
      <c r="E32" s="44"/>
      <c r="F32" s="45"/>
    </row>
    <row r="33" spans="4:6" ht="14.25" thickBot="1" x14ac:dyDescent="0.2">
      <c r="D33" s="46"/>
      <c r="E33" s="47"/>
      <c r="F33" s="48"/>
    </row>
  </sheetData>
  <sheetProtection sheet="1" formatCells="0" selectLockedCells="1"/>
  <mergeCells count="64">
    <mergeCell ref="B1:O1"/>
    <mergeCell ref="B2:E2"/>
    <mergeCell ref="F2:L2"/>
    <mergeCell ref="M2:O2"/>
    <mergeCell ref="B3:E3"/>
    <mergeCell ref="F3:L3"/>
    <mergeCell ref="M3:O3"/>
    <mergeCell ref="B4:G4"/>
    <mergeCell ref="H4:I4"/>
    <mergeCell ref="J4:O4"/>
    <mergeCell ref="B5:G5"/>
    <mergeCell ref="J5:K5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L10:M10"/>
    <mergeCell ref="N14:O14"/>
    <mergeCell ref="B16:C16"/>
    <mergeCell ref="D16:E16"/>
    <mergeCell ref="F16:G16"/>
    <mergeCell ref="H16:I16"/>
    <mergeCell ref="J16:K16"/>
    <mergeCell ref="L16:M16"/>
    <mergeCell ref="N16:O16"/>
    <mergeCell ref="B14:C14"/>
    <mergeCell ref="D14:E14"/>
    <mergeCell ref="F14:G14"/>
    <mergeCell ref="H14:I14"/>
    <mergeCell ref="J14:K14"/>
    <mergeCell ref="L14:M14"/>
    <mergeCell ref="N18:O18"/>
    <mergeCell ref="D22:F23"/>
    <mergeCell ref="D27:F28"/>
    <mergeCell ref="D32:F33"/>
    <mergeCell ref="B18:C18"/>
    <mergeCell ref="D18:E18"/>
    <mergeCell ref="F18:G18"/>
    <mergeCell ref="H18:I18"/>
    <mergeCell ref="J18:K18"/>
    <mergeCell ref="L18:M18"/>
  </mergeCells>
  <phoneticPr fontId="2"/>
  <conditionalFormatting sqref="N8:O8 B10:O10 B12:O12 B14:O14 B16:O16 B18:E18">
    <cfRule type="cellIs" dxfId="2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リスト!$I$3:$I$14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3"/>
  <sheetViews>
    <sheetView showGridLines="0" defaultGridColor="0" colorId="22" zoomScaleNormal="100" workbookViewId="0">
      <selection activeCell="F3" sqref="F3:L3"/>
    </sheetView>
  </sheetViews>
  <sheetFormatPr defaultRowHeight="13.5" x14ac:dyDescent="0.15"/>
  <cols>
    <col min="1" max="15" width="6.25" customWidth="1"/>
    <col min="18" max="18" width="0" hidden="1" customWidth="1"/>
  </cols>
  <sheetData>
    <row r="1" spans="1:18" ht="32.25" customHeight="1" x14ac:dyDescent="0.25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25.5" x14ac:dyDescent="0.15">
      <c r="A2" s="11"/>
      <c r="B2" s="26" t="s">
        <v>13</v>
      </c>
      <c r="C2" s="26"/>
      <c r="D2" s="26"/>
      <c r="E2" s="26"/>
      <c r="F2" s="26" t="s">
        <v>14</v>
      </c>
      <c r="G2" s="26"/>
      <c r="H2" s="26"/>
      <c r="I2" s="26"/>
      <c r="J2" s="26"/>
      <c r="K2" s="26"/>
      <c r="L2" s="26"/>
      <c r="M2" s="26" t="s">
        <v>15</v>
      </c>
      <c r="N2" s="26"/>
      <c r="O2" s="26"/>
    </row>
    <row r="3" spans="1:18" s="8" customFormat="1" ht="24" x14ac:dyDescent="0.15">
      <c r="B3" s="27"/>
      <c r="C3" s="27"/>
      <c r="D3" s="27"/>
      <c r="E3" s="27"/>
      <c r="F3" s="32"/>
      <c r="G3" s="32"/>
      <c r="H3" s="32"/>
      <c r="I3" s="32"/>
      <c r="J3" s="32"/>
      <c r="K3" s="32"/>
      <c r="L3" s="32"/>
      <c r="M3" s="31" t="str">
        <f>IFERROR(VLOOKUP(F3,リスト!$I$3:$J$14,2,FALSE),"")</f>
        <v/>
      </c>
      <c r="N3" s="31"/>
      <c r="O3" s="31"/>
    </row>
    <row r="4" spans="1:18" s="8" customFormat="1" ht="25.5" x14ac:dyDescent="0.25">
      <c r="B4" s="29"/>
      <c r="C4" s="29"/>
      <c r="D4" s="29"/>
      <c r="E4" s="29"/>
      <c r="F4" s="29"/>
      <c r="G4" s="29"/>
      <c r="H4" s="28"/>
      <c r="I4" s="28"/>
      <c r="J4" s="30"/>
      <c r="K4" s="30"/>
      <c r="L4" s="30"/>
      <c r="M4" s="30"/>
      <c r="N4" s="30"/>
      <c r="O4" s="30"/>
    </row>
    <row r="5" spans="1:18" s="8" customFormat="1" ht="25.5" x14ac:dyDescent="0.25">
      <c r="B5" s="29" t="s">
        <v>11</v>
      </c>
      <c r="C5" s="29"/>
      <c r="D5" s="29"/>
      <c r="E5" s="29"/>
      <c r="F5" s="29"/>
      <c r="G5" s="29"/>
      <c r="J5" s="28" t="s">
        <v>12</v>
      </c>
      <c r="K5" s="28"/>
      <c r="L5" s="14"/>
      <c r="M5" s="14"/>
      <c r="N5" s="14"/>
      <c r="O5" s="14"/>
    </row>
    <row r="6" spans="1:18" ht="20.100000000000001" customHeight="1" x14ac:dyDescent="0.15">
      <c r="B6" s="39" t="s">
        <v>0</v>
      </c>
      <c r="C6" s="40"/>
      <c r="D6" s="41" t="s">
        <v>1</v>
      </c>
      <c r="E6" s="42"/>
      <c r="F6" s="41" t="s">
        <v>2</v>
      </c>
      <c r="G6" s="42"/>
      <c r="H6" s="41" t="s">
        <v>3</v>
      </c>
      <c r="I6" s="42"/>
      <c r="J6" s="41" t="s">
        <v>4</v>
      </c>
      <c r="K6" s="42"/>
      <c r="L6" s="41" t="s">
        <v>5</v>
      </c>
      <c r="M6" s="42"/>
      <c r="N6" s="33" t="s">
        <v>6</v>
      </c>
      <c r="O6" s="34"/>
    </row>
    <row r="7" spans="1:18" ht="22.5" customHeight="1" x14ac:dyDescent="0.2">
      <c r="B7" s="1"/>
      <c r="C7" s="4"/>
      <c r="D7" s="2"/>
      <c r="E7" s="4"/>
      <c r="F7" s="2"/>
      <c r="G7" s="4"/>
      <c r="H7" s="2"/>
      <c r="I7" s="4"/>
      <c r="J7" s="2"/>
      <c r="K7" s="4"/>
      <c r="L7" s="2"/>
      <c r="M7" s="3"/>
      <c r="N7" s="7">
        <v>1</v>
      </c>
      <c r="O7" s="3"/>
    </row>
    <row r="8" spans="1:18" ht="50.1" customHeight="1" x14ac:dyDescent="0.15">
      <c r="B8" s="35"/>
      <c r="C8" s="36"/>
      <c r="D8" s="35"/>
      <c r="E8" s="36"/>
      <c r="F8" s="35"/>
      <c r="G8" s="36"/>
      <c r="H8" s="35"/>
      <c r="I8" s="36"/>
      <c r="J8" s="35"/>
      <c r="K8" s="36"/>
      <c r="L8" s="35"/>
      <c r="M8" s="36"/>
      <c r="N8" s="37"/>
      <c r="O8" s="38"/>
      <c r="R8">
        <f>COUNTIF(N8,"&gt;0")</f>
        <v>0</v>
      </c>
    </row>
    <row r="9" spans="1:18" ht="22.5" customHeight="1" x14ac:dyDescent="0.2">
      <c r="B9" s="1">
        <v>2</v>
      </c>
      <c r="C9" s="4"/>
      <c r="D9" s="9">
        <v>3</v>
      </c>
      <c r="E9" s="4"/>
      <c r="F9" s="2">
        <v>4</v>
      </c>
      <c r="G9" s="4"/>
      <c r="H9" s="2">
        <v>5</v>
      </c>
      <c r="I9" s="4"/>
      <c r="J9" s="2">
        <v>6</v>
      </c>
      <c r="K9" s="4"/>
      <c r="L9" s="2">
        <v>7</v>
      </c>
      <c r="M9" s="3"/>
      <c r="N9" s="7">
        <v>8</v>
      </c>
      <c r="O9" s="3"/>
    </row>
    <row r="10" spans="1:18" ht="50.1" customHeight="1" x14ac:dyDescent="0.15"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7"/>
      <c r="M10" s="38"/>
      <c r="N10" s="37"/>
      <c r="O10" s="38"/>
      <c r="R10">
        <f>COUNTIF(B10:O10,"&gt;0")</f>
        <v>0</v>
      </c>
    </row>
    <row r="11" spans="1:18" ht="22.5" customHeight="1" x14ac:dyDescent="0.2">
      <c r="B11" s="1">
        <v>9</v>
      </c>
      <c r="C11" s="4"/>
      <c r="D11" s="2">
        <v>10</v>
      </c>
      <c r="E11" s="4"/>
      <c r="F11" s="2">
        <v>11</v>
      </c>
      <c r="G11" s="4"/>
      <c r="H11" s="2">
        <v>12</v>
      </c>
      <c r="I11" s="4"/>
      <c r="J11" s="2">
        <v>13</v>
      </c>
      <c r="K11" s="4"/>
      <c r="L11" s="2">
        <v>14</v>
      </c>
      <c r="M11" s="4"/>
      <c r="N11" s="7">
        <v>15</v>
      </c>
      <c r="O11" s="3"/>
    </row>
    <row r="12" spans="1:18" ht="50.1" customHeight="1" x14ac:dyDescent="0.15"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R12">
        <f>COUNTIF(B12:O12,"&gt;0")</f>
        <v>0</v>
      </c>
    </row>
    <row r="13" spans="1:18" ht="22.5" customHeight="1" x14ac:dyDescent="0.2">
      <c r="B13" s="1">
        <v>16</v>
      </c>
      <c r="C13" s="4"/>
      <c r="D13" s="2">
        <v>17</v>
      </c>
      <c r="E13" s="4"/>
      <c r="F13" s="2">
        <v>18</v>
      </c>
      <c r="G13" s="4"/>
      <c r="H13" s="2">
        <v>19</v>
      </c>
      <c r="I13" s="4"/>
      <c r="J13" s="6">
        <v>20</v>
      </c>
      <c r="K13" s="4"/>
      <c r="L13" s="2">
        <v>21</v>
      </c>
      <c r="M13" s="3"/>
      <c r="N13" s="7">
        <v>22</v>
      </c>
      <c r="O13" s="3"/>
    </row>
    <row r="14" spans="1:18" ht="50.1" customHeight="1" x14ac:dyDescent="0.15">
      <c r="B14" s="37"/>
      <c r="C14" s="38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R14">
        <f>COUNTIF(B14:O14,"&gt;0")</f>
        <v>0</v>
      </c>
    </row>
    <row r="15" spans="1:18" ht="22.5" customHeight="1" x14ac:dyDescent="0.2">
      <c r="B15" s="6">
        <v>23</v>
      </c>
      <c r="C15" s="3"/>
      <c r="D15" s="2">
        <v>24</v>
      </c>
      <c r="E15" s="3"/>
      <c r="F15" s="2">
        <v>25</v>
      </c>
      <c r="G15" s="5"/>
      <c r="H15" s="2">
        <v>26</v>
      </c>
      <c r="I15" s="3"/>
      <c r="J15" s="2">
        <v>27</v>
      </c>
      <c r="K15" s="3"/>
      <c r="L15" s="2">
        <v>28</v>
      </c>
      <c r="M15" s="3"/>
      <c r="N15" s="2">
        <v>29</v>
      </c>
      <c r="O15" s="3"/>
    </row>
    <row r="16" spans="1:18" ht="50.1" customHeight="1" x14ac:dyDescent="0.15"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R16">
        <f>COUNTIF(B16:O16,"&gt;0")</f>
        <v>0</v>
      </c>
    </row>
    <row r="17" spans="2:18" ht="18.75" x14ac:dyDescent="0.2">
      <c r="B17" s="6">
        <v>30</v>
      </c>
      <c r="C17" s="3"/>
      <c r="D17" s="2">
        <v>31</v>
      </c>
      <c r="E17" s="3"/>
      <c r="F17" s="2"/>
      <c r="G17" s="5"/>
      <c r="H17" s="2"/>
      <c r="I17" s="3"/>
      <c r="J17" s="2"/>
      <c r="K17" s="3"/>
      <c r="L17" s="2"/>
      <c r="M17" s="3"/>
      <c r="N17" s="2"/>
      <c r="O17" s="3"/>
    </row>
    <row r="18" spans="2:18" ht="50.1" customHeight="1" x14ac:dyDescent="0.15">
      <c r="B18" s="37"/>
      <c r="C18" s="38"/>
      <c r="D18" s="37"/>
      <c r="E18" s="38"/>
      <c r="F18" s="35"/>
      <c r="G18" s="36"/>
      <c r="H18" s="35"/>
      <c r="I18" s="36"/>
      <c r="J18" s="35"/>
      <c r="K18" s="36"/>
      <c r="L18" s="35"/>
      <c r="M18" s="36"/>
      <c r="N18" s="35"/>
      <c r="O18" s="36"/>
      <c r="R18">
        <f>COUNTIF(B18:E18,"&gt;0")</f>
        <v>0</v>
      </c>
    </row>
    <row r="21" spans="2:18" ht="26.25" thickBot="1" x14ac:dyDescent="0.2">
      <c r="B21" s="11" t="s">
        <v>8</v>
      </c>
      <c r="I21" s="11"/>
    </row>
    <row r="22" spans="2:18" ht="13.5" customHeight="1" x14ac:dyDescent="0.15">
      <c r="D22" s="43">
        <f>N8+B10+D10+F10+H10+J10+L10+N10+B12+D12+F12+H12+J12+L12+N12+B14+D14+F14+H14+J14+L14+N14+B16+D16+F16+H16+J16+L16+N16+B18+D18</f>
        <v>0</v>
      </c>
      <c r="E22" s="44"/>
      <c r="F22" s="45"/>
      <c r="J22" s="12"/>
      <c r="K22" s="12"/>
      <c r="L22" s="12"/>
    </row>
    <row r="23" spans="2:18" ht="14.25" customHeight="1" thickBot="1" x14ac:dyDescent="0.2">
      <c r="D23" s="46"/>
      <c r="E23" s="47"/>
      <c r="F23" s="48"/>
      <c r="J23" s="12"/>
      <c r="K23" s="12"/>
      <c r="L23" s="12"/>
    </row>
    <row r="24" spans="2:18" ht="14.25" customHeight="1" x14ac:dyDescent="0.15">
      <c r="D24" s="13"/>
      <c r="E24" s="13"/>
      <c r="F24" s="13"/>
      <c r="J24" s="12"/>
      <c r="K24" s="12"/>
      <c r="L24" s="12"/>
    </row>
    <row r="26" spans="2:18" ht="26.25" thickBot="1" x14ac:dyDescent="0.2">
      <c r="B26" s="11" t="s">
        <v>9</v>
      </c>
    </row>
    <row r="27" spans="2:18" x14ac:dyDescent="0.15">
      <c r="D27" s="49">
        <f>SUM(R8:R18)</f>
        <v>0</v>
      </c>
      <c r="E27" s="50"/>
      <c r="F27" s="51"/>
    </row>
    <row r="28" spans="2:18" ht="14.25" thickBot="1" x14ac:dyDescent="0.2">
      <c r="D28" s="52"/>
      <c r="E28" s="53"/>
      <c r="F28" s="54"/>
    </row>
    <row r="31" spans="2:18" ht="26.25" thickBot="1" x14ac:dyDescent="0.2">
      <c r="B31" s="11" t="s">
        <v>10</v>
      </c>
    </row>
    <row r="32" spans="2:18" x14ac:dyDescent="0.15">
      <c r="D32" s="43">
        <f>IFERROR(ROUNDUP(D22/D27,0),0)</f>
        <v>0</v>
      </c>
      <c r="E32" s="44"/>
      <c r="F32" s="45"/>
    </row>
    <row r="33" spans="4:6" ht="14.25" thickBot="1" x14ac:dyDescent="0.2">
      <c r="D33" s="46"/>
      <c r="E33" s="47"/>
      <c r="F33" s="48"/>
    </row>
  </sheetData>
  <sheetProtection sheet="1" formatCells="0" selectLockedCells="1"/>
  <mergeCells count="64">
    <mergeCell ref="B1:O1"/>
    <mergeCell ref="B2:E2"/>
    <mergeCell ref="F2:L2"/>
    <mergeCell ref="M2:O2"/>
    <mergeCell ref="B3:E3"/>
    <mergeCell ref="F3:L3"/>
    <mergeCell ref="M3:O3"/>
    <mergeCell ref="B4:G4"/>
    <mergeCell ref="H4:I4"/>
    <mergeCell ref="J4:O4"/>
    <mergeCell ref="B5:G5"/>
    <mergeCell ref="J5:K5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L10:M10"/>
    <mergeCell ref="N14:O14"/>
    <mergeCell ref="B16:C16"/>
    <mergeCell ref="D16:E16"/>
    <mergeCell ref="F16:G16"/>
    <mergeCell ref="H16:I16"/>
    <mergeCell ref="J16:K16"/>
    <mergeCell ref="L16:M16"/>
    <mergeCell ref="N16:O16"/>
    <mergeCell ref="B14:C14"/>
    <mergeCell ref="D14:E14"/>
    <mergeCell ref="F14:G14"/>
    <mergeCell ref="H14:I14"/>
    <mergeCell ref="J14:K14"/>
    <mergeCell ref="L14:M14"/>
    <mergeCell ref="N18:O18"/>
    <mergeCell ref="D22:F23"/>
    <mergeCell ref="D27:F28"/>
    <mergeCell ref="D32:F33"/>
    <mergeCell ref="B18:C18"/>
    <mergeCell ref="D18:E18"/>
    <mergeCell ref="F18:G18"/>
    <mergeCell ref="H18:I18"/>
    <mergeCell ref="J18:K18"/>
    <mergeCell ref="L18:M18"/>
  </mergeCells>
  <phoneticPr fontId="2"/>
  <conditionalFormatting sqref="N8:O8 B10:O10 B12:O12 B14:O14 B16:O16 B18:E18">
    <cfRule type="cellIs" dxfId="1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リスト!$I$3:$I$14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3"/>
  <sheetViews>
    <sheetView showGridLines="0" defaultGridColor="0" colorId="22" zoomScaleNormal="100" workbookViewId="0">
      <selection activeCell="F3" sqref="F3:L3"/>
    </sheetView>
  </sheetViews>
  <sheetFormatPr defaultRowHeight="13.5" x14ac:dyDescent="0.15"/>
  <cols>
    <col min="1" max="15" width="6.25" customWidth="1"/>
    <col min="18" max="18" width="0" hidden="1" customWidth="1"/>
  </cols>
  <sheetData>
    <row r="1" spans="1:18" ht="32.25" customHeight="1" x14ac:dyDescent="0.25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25.5" x14ac:dyDescent="0.15">
      <c r="A2" s="11"/>
      <c r="B2" s="26" t="s">
        <v>13</v>
      </c>
      <c r="C2" s="26"/>
      <c r="D2" s="26"/>
      <c r="E2" s="26"/>
      <c r="F2" s="26" t="s">
        <v>14</v>
      </c>
      <c r="G2" s="26"/>
      <c r="H2" s="26"/>
      <c r="I2" s="26"/>
      <c r="J2" s="26"/>
      <c r="K2" s="26"/>
      <c r="L2" s="26"/>
      <c r="M2" s="26" t="s">
        <v>15</v>
      </c>
      <c r="N2" s="26"/>
      <c r="O2" s="26"/>
    </row>
    <row r="3" spans="1:18" s="8" customFormat="1" ht="24" x14ac:dyDescent="0.15">
      <c r="B3" s="27"/>
      <c r="C3" s="27"/>
      <c r="D3" s="27"/>
      <c r="E3" s="27"/>
      <c r="F3" s="32"/>
      <c r="G3" s="32"/>
      <c r="H3" s="32"/>
      <c r="I3" s="32"/>
      <c r="J3" s="32"/>
      <c r="K3" s="32"/>
      <c r="L3" s="32"/>
      <c r="M3" s="31" t="str">
        <f>IFERROR(VLOOKUP(F3,リスト!$I$3:$J$14,2,FALSE),"")</f>
        <v/>
      </c>
      <c r="N3" s="31"/>
      <c r="O3" s="31"/>
    </row>
    <row r="4" spans="1:18" s="8" customFormat="1" ht="25.5" x14ac:dyDescent="0.25">
      <c r="B4" s="29"/>
      <c r="C4" s="29"/>
      <c r="D4" s="29"/>
      <c r="E4" s="29"/>
      <c r="F4" s="29"/>
      <c r="G4" s="29"/>
      <c r="H4" s="28"/>
      <c r="I4" s="28"/>
      <c r="J4" s="30"/>
      <c r="K4" s="30"/>
      <c r="L4" s="30"/>
      <c r="M4" s="30"/>
      <c r="N4" s="30"/>
      <c r="O4" s="30"/>
    </row>
    <row r="5" spans="1:18" s="8" customFormat="1" ht="25.5" x14ac:dyDescent="0.25">
      <c r="B5" s="29" t="s">
        <v>11</v>
      </c>
      <c r="C5" s="29"/>
      <c r="D5" s="29"/>
      <c r="E5" s="29"/>
      <c r="F5" s="29"/>
      <c r="G5" s="29"/>
      <c r="J5" s="28" t="s">
        <v>12</v>
      </c>
      <c r="K5" s="28"/>
      <c r="L5" s="14"/>
      <c r="M5" s="14"/>
      <c r="N5" s="14"/>
      <c r="O5" s="14"/>
    </row>
    <row r="6" spans="1:18" ht="20.100000000000001" customHeight="1" x14ac:dyDescent="0.15">
      <c r="B6" s="39" t="s">
        <v>0</v>
      </c>
      <c r="C6" s="40"/>
      <c r="D6" s="41" t="s">
        <v>1</v>
      </c>
      <c r="E6" s="42"/>
      <c r="F6" s="41" t="s">
        <v>2</v>
      </c>
      <c r="G6" s="42"/>
      <c r="H6" s="41" t="s">
        <v>3</v>
      </c>
      <c r="I6" s="42"/>
      <c r="J6" s="41" t="s">
        <v>4</v>
      </c>
      <c r="K6" s="42"/>
      <c r="L6" s="41" t="s">
        <v>5</v>
      </c>
      <c r="M6" s="42"/>
      <c r="N6" s="33" t="s">
        <v>6</v>
      </c>
      <c r="O6" s="34"/>
    </row>
    <row r="7" spans="1:18" ht="22.5" customHeight="1" x14ac:dyDescent="0.2">
      <c r="B7" s="1"/>
      <c r="C7" s="4"/>
      <c r="D7" s="2"/>
      <c r="E7" s="4"/>
      <c r="F7" s="2"/>
      <c r="G7" s="4"/>
      <c r="H7" s="2"/>
      <c r="I7" s="4"/>
      <c r="J7" s="2"/>
      <c r="K7" s="4"/>
      <c r="L7" s="2"/>
      <c r="M7" s="3"/>
      <c r="N7" s="7">
        <v>1</v>
      </c>
      <c r="O7" s="3"/>
    </row>
    <row r="8" spans="1:18" ht="50.1" customHeight="1" x14ac:dyDescent="0.15">
      <c r="B8" s="35"/>
      <c r="C8" s="36"/>
      <c r="D8" s="35"/>
      <c r="E8" s="36"/>
      <c r="F8" s="35"/>
      <c r="G8" s="36"/>
      <c r="H8" s="35"/>
      <c r="I8" s="36"/>
      <c r="J8" s="35"/>
      <c r="K8" s="36"/>
      <c r="L8" s="35"/>
      <c r="M8" s="36"/>
      <c r="N8" s="37"/>
      <c r="O8" s="38"/>
      <c r="R8">
        <f>COUNTIF(N8,"&gt;0")</f>
        <v>0</v>
      </c>
    </row>
    <row r="9" spans="1:18" ht="22.5" customHeight="1" x14ac:dyDescent="0.2">
      <c r="B9" s="1">
        <v>2</v>
      </c>
      <c r="C9" s="4"/>
      <c r="D9" s="9">
        <v>3</v>
      </c>
      <c r="E9" s="4"/>
      <c r="F9" s="2">
        <v>4</v>
      </c>
      <c r="G9" s="4"/>
      <c r="H9" s="2">
        <v>5</v>
      </c>
      <c r="I9" s="4"/>
      <c r="J9" s="2">
        <v>6</v>
      </c>
      <c r="K9" s="4"/>
      <c r="L9" s="2">
        <v>7</v>
      </c>
      <c r="M9" s="3"/>
      <c r="N9" s="7">
        <v>8</v>
      </c>
      <c r="O9" s="3"/>
    </row>
    <row r="10" spans="1:18" ht="50.1" customHeight="1" x14ac:dyDescent="0.15"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7"/>
      <c r="M10" s="38"/>
      <c r="N10" s="37"/>
      <c r="O10" s="38"/>
      <c r="R10">
        <f>COUNTIF(B10:O10,"&gt;0")</f>
        <v>0</v>
      </c>
    </row>
    <row r="11" spans="1:18" ht="22.5" customHeight="1" x14ac:dyDescent="0.2">
      <c r="B11" s="1">
        <v>9</v>
      </c>
      <c r="C11" s="4"/>
      <c r="D11" s="2">
        <v>10</v>
      </c>
      <c r="E11" s="4"/>
      <c r="F11" s="2">
        <v>11</v>
      </c>
      <c r="G11" s="4"/>
      <c r="H11" s="2">
        <v>12</v>
      </c>
      <c r="I11" s="4"/>
      <c r="J11" s="2">
        <v>13</v>
      </c>
      <c r="K11" s="4"/>
      <c r="L11" s="2">
        <v>14</v>
      </c>
      <c r="M11" s="4"/>
      <c r="N11" s="7">
        <v>15</v>
      </c>
      <c r="O11" s="3"/>
    </row>
    <row r="12" spans="1:18" ht="50.1" customHeight="1" x14ac:dyDescent="0.15"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R12">
        <f>COUNTIF(B12:O12,"&gt;0")</f>
        <v>0</v>
      </c>
    </row>
    <row r="13" spans="1:18" ht="22.5" customHeight="1" x14ac:dyDescent="0.2">
      <c r="B13" s="1">
        <v>16</v>
      </c>
      <c r="C13" s="4"/>
      <c r="D13" s="2">
        <v>17</v>
      </c>
      <c r="E13" s="4"/>
      <c r="F13" s="2">
        <v>18</v>
      </c>
      <c r="G13" s="4"/>
      <c r="H13" s="2">
        <v>19</v>
      </c>
      <c r="I13" s="4"/>
      <c r="J13" s="6">
        <v>20</v>
      </c>
      <c r="K13" s="4"/>
      <c r="L13" s="2">
        <v>21</v>
      </c>
      <c r="M13" s="3"/>
      <c r="N13" s="7">
        <v>22</v>
      </c>
      <c r="O13" s="3"/>
    </row>
    <row r="14" spans="1:18" ht="50.1" customHeight="1" x14ac:dyDescent="0.15">
      <c r="B14" s="37"/>
      <c r="C14" s="38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R14">
        <f>COUNTIF(B14:O14,"&gt;0")</f>
        <v>0</v>
      </c>
    </row>
    <row r="15" spans="1:18" ht="22.5" customHeight="1" x14ac:dyDescent="0.2">
      <c r="B15" s="6">
        <v>23</v>
      </c>
      <c r="C15" s="3"/>
      <c r="D15" s="2">
        <v>24</v>
      </c>
      <c r="E15" s="3"/>
      <c r="F15" s="2">
        <v>25</v>
      </c>
      <c r="G15" s="5"/>
      <c r="H15" s="2">
        <v>26</v>
      </c>
      <c r="I15" s="3"/>
      <c r="J15" s="2">
        <v>27</v>
      </c>
      <c r="K15" s="3"/>
      <c r="L15" s="2">
        <v>28</v>
      </c>
      <c r="M15" s="3"/>
      <c r="N15" s="2">
        <v>29</v>
      </c>
      <c r="O15" s="3"/>
    </row>
    <row r="16" spans="1:18" ht="50.1" customHeight="1" x14ac:dyDescent="0.15"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R16">
        <f>COUNTIF(B16:O16,"&gt;0")</f>
        <v>0</v>
      </c>
    </row>
    <row r="17" spans="2:18" ht="18.75" x14ac:dyDescent="0.2">
      <c r="B17" s="6">
        <v>30</v>
      </c>
      <c r="C17" s="3"/>
      <c r="D17" s="2">
        <v>31</v>
      </c>
      <c r="E17" s="3"/>
      <c r="F17" s="2"/>
      <c r="G17" s="5"/>
      <c r="H17" s="2"/>
      <c r="I17" s="3"/>
      <c r="J17" s="2"/>
      <c r="K17" s="3"/>
      <c r="L17" s="2"/>
      <c r="M17" s="3"/>
      <c r="N17" s="2"/>
      <c r="O17" s="3"/>
    </row>
    <row r="18" spans="2:18" ht="50.1" customHeight="1" x14ac:dyDescent="0.15">
      <c r="B18" s="37"/>
      <c r="C18" s="38"/>
      <c r="D18" s="37"/>
      <c r="E18" s="38"/>
      <c r="F18" s="35"/>
      <c r="G18" s="36"/>
      <c r="H18" s="35"/>
      <c r="I18" s="36"/>
      <c r="J18" s="35"/>
      <c r="K18" s="36"/>
      <c r="L18" s="35"/>
      <c r="M18" s="36"/>
      <c r="N18" s="35"/>
      <c r="O18" s="36"/>
      <c r="R18">
        <f>COUNTIF(B18:E18,"&gt;0")</f>
        <v>0</v>
      </c>
    </row>
    <row r="21" spans="2:18" ht="26.25" thickBot="1" x14ac:dyDescent="0.2">
      <c r="B21" s="11" t="s">
        <v>8</v>
      </c>
      <c r="I21" s="11"/>
    </row>
    <row r="22" spans="2:18" ht="13.5" customHeight="1" x14ac:dyDescent="0.15">
      <c r="D22" s="43">
        <f>N8+B10+D10+F10+H10+J10+L10+N10+B12+D12+F12+H12+J12+L12+N12+B14+D14+F14+H14+J14+L14+N14+B16+D16+F16+H16+J16+L16+N16+B18+D18</f>
        <v>0</v>
      </c>
      <c r="E22" s="44"/>
      <c r="F22" s="45"/>
      <c r="J22" s="12"/>
      <c r="K22" s="12"/>
      <c r="L22" s="12"/>
    </row>
    <row r="23" spans="2:18" ht="14.25" customHeight="1" thickBot="1" x14ac:dyDescent="0.2">
      <c r="D23" s="46"/>
      <c r="E23" s="47"/>
      <c r="F23" s="48"/>
      <c r="J23" s="12"/>
      <c r="K23" s="12"/>
      <c r="L23" s="12"/>
    </row>
    <row r="24" spans="2:18" ht="14.25" customHeight="1" x14ac:dyDescent="0.15">
      <c r="D24" s="13"/>
      <c r="E24" s="13"/>
      <c r="F24" s="13"/>
      <c r="J24" s="12"/>
      <c r="K24" s="12"/>
      <c r="L24" s="12"/>
    </row>
    <row r="26" spans="2:18" ht="26.25" thickBot="1" x14ac:dyDescent="0.2">
      <c r="B26" s="11" t="s">
        <v>9</v>
      </c>
    </row>
    <row r="27" spans="2:18" x14ac:dyDescent="0.15">
      <c r="D27" s="49">
        <f>SUM(R8:R18)</f>
        <v>0</v>
      </c>
      <c r="E27" s="50"/>
      <c r="F27" s="51"/>
    </row>
    <row r="28" spans="2:18" ht="14.25" thickBot="1" x14ac:dyDescent="0.2">
      <c r="D28" s="52"/>
      <c r="E28" s="53"/>
      <c r="F28" s="54"/>
    </row>
    <row r="31" spans="2:18" ht="26.25" thickBot="1" x14ac:dyDescent="0.2">
      <c r="B31" s="11" t="s">
        <v>10</v>
      </c>
    </row>
    <row r="32" spans="2:18" x14ac:dyDescent="0.15">
      <c r="D32" s="43">
        <f>IFERROR(ROUNDUP(D22/D27,0),0)</f>
        <v>0</v>
      </c>
      <c r="E32" s="44"/>
      <c r="F32" s="45"/>
    </row>
    <row r="33" spans="4:6" ht="14.25" thickBot="1" x14ac:dyDescent="0.2">
      <c r="D33" s="46"/>
      <c r="E33" s="47"/>
      <c r="F33" s="48"/>
    </row>
  </sheetData>
  <sheetProtection sheet="1" formatCells="0" selectLockedCells="1"/>
  <mergeCells count="64">
    <mergeCell ref="B1:O1"/>
    <mergeCell ref="B2:E2"/>
    <mergeCell ref="F2:L2"/>
    <mergeCell ref="M2:O2"/>
    <mergeCell ref="B3:E3"/>
    <mergeCell ref="F3:L3"/>
    <mergeCell ref="M3:O3"/>
    <mergeCell ref="B4:G4"/>
    <mergeCell ref="H4:I4"/>
    <mergeCell ref="J4:O4"/>
    <mergeCell ref="B5:G5"/>
    <mergeCell ref="J5:K5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L10:M10"/>
    <mergeCell ref="N14:O14"/>
    <mergeCell ref="B16:C16"/>
    <mergeCell ref="D16:E16"/>
    <mergeCell ref="F16:G16"/>
    <mergeCell ref="H16:I16"/>
    <mergeCell ref="J16:K16"/>
    <mergeCell ref="L16:M16"/>
    <mergeCell ref="N16:O16"/>
    <mergeCell ref="B14:C14"/>
    <mergeCell ref="D14:E14"/>
    <mergeCell ref="F14:G14"/>
    <mergeCell ref="H14:I14"/>
    <mergeCell ref="J14:K14"/>
    <mergeCell ref="L14:M14"/>
    <mergeCell ref="N18:O18"/>
    <mergeCell ref="D22:F23"/>
    <mergeCell ref="D27:F28"/>
    <mergeCell ref="D32:F33"/>
    <mergeCell ref="B18:C18"/>
    <mergeCell ref="D18:E18"/>
    <mergeCell ref="F18:G18"/>
    <mergeCell ref="H18:I18"/>
    <mergeCell ref="J18:K18"/>
    <mergeCell ref="L18:M18"/>
  </mergeCells>
  <phoneticPr fontId="2"/>
  <conditionalFormatting sqref="N8:O8 B10:O10 B12:O12 B14:O14 B16:O16 B18:E18">
    <cfRule type="cellIs" dxfId="0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リスト!$I$3:$I$14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19" sqref="I19"/>
    </sheetView>
  </sheetViews>
  <sheetFormatPr defaultRowHeight="13.5" x14ac:dyDescent="0.15"/>
  <cols>
    <col min="1" max="1" width="4" customWidth="1"/>
    <col min="2" max="2" width="20.625" customWidth="1"/>
    <col min="3" max="3" width="25.625" customWidth="1"/>
    <col min="4" max="6" width="14" customWidth="1"/>
    <col min="9" max="9" width="38.125" customWidth="1"/>
  </cols>
  <sheetData>
    <row r="1" spans="1:10" ht="18" customHeight="1" x14ac:dyDescent="0.15">
      <c r="E1" s="20" t="s">
        <v>30</v>
      </c>
      <c r="F1" s="21">
        <f>SUM(F3:F7)</f>
        <v>0</v>
      </c>
    </row>
    <row r="2" spans="1:10" ht="18" customHeight="1" thickBot="1" x14ac:dyDescent="0.2">
      <c r="A2" s="22"/>
      <c r="B2" s="23" t="s">
        <v>13</v>
      </c>
      <c r="C2" s="23" t="s">
        <v>14</v>
      </c>
      <c r="D2" s="23" t="s">
        <v>15</v>
      </c>
      <c r="E2" s="23" t="s">
        <v>16</v>
      </c>
      <c r="F2" s="23" t="s">
        <v>17</v>
      </c>
    </row>
    <row r="3" spans="1:10" ht="18" customHeight="1" x14ac:dyDescent="0.15">
      <c r="A3" s="22">
        <v>1</v>
      </c>
      <c r="B3" s="22">
        <f>利用者数算定シート1!$B$3</f>
        <v>0</v>
      </c>
      <c r="C3" s="22">
        <f>利用者数算定シート1!$F$3</f>
        <v>0</v>
      </c>
      <c r="D3" s="24" t="str">
        <f>利用者数算定シート1!$M$3</f>
        <v/>
      </c>
      <c r="E3" s="22">
        <f>利用者数算定シート1!$D$32</f>
        <v>0</v>
      </c>
      <c r="F3" s="25">
        <f>IFERROR(D3*E3,0)</f>
        <v>0</v>
      </c>
      <c r="I3" s="15" t="s">
        <v>18</v>
      </c>
      <c r="J3" s="18">
        <v>12000</v>
      </c>
    </row>
    <row r="4" spans="1:10" ht="18" customHeight="1" x14ac:dyDescent="0.15">
      <c r="A4" s="22">
        <v>2</v>
      </c>
      <c r="B4" s="22">
        <f>利用者数算定シート2!$B$3</f>
        <v>0</v>
      </c>
      <c r="C4" s="22">
        <f>利用者数算定シート2!$F$3</f>
        <v>0</v>
      </c>
      <c r="D4" s="24" t="str">
        <f>利用者数算定シート2!$M$3</f>
        <v/>
      </c>
      <c r="E4" s="22">
        <f>利用者数算定シート2!$D$32</f>
        <v>0</v>
      </c>
      <c r="F4" s="25">
        <f t="shared" ref="F4:F7" si="0">IFERROR(D4*E4,0)</f>
        <v>0</v>
      </c>
      <c r="I4" s="16" t="s">
        <v>19</v>
      </c>
      <c r="J4" s="18">
        <v>12000</v>
      </c>
    </row>
    <row r="5" spans="1:10" ht="18" customHeight="1" thickBot="1" x14ac:dyDescent="0.2">
      <c r="A5" s="22">
        <v>3</v>
      </c>
      <c r="B5" s="22">
        <f>利用者数算定シート3!$B$3</f>
        <v>0</v>
      </c>
      <c r="C5" s="22">
        <f>利用者数算定シート3!$F$3</f>
        <v>0</v>
      </c>
      <c r="D5" s="24" t="str">
        <f>利用者数算定シート3!$M$3</f>
        <v/>
      </c>
      <c r="E5" s="22">
        <f>利用者数算定シート3!$D$32</f>
        <v>0</v>
      </c>
      <c r="F5" s="25">
        <f t="shared" si="0"/>
        <v>0</v>
      </c>
      <c r="I5" s="17" t="s">
        <v>20</v>
      </c>
      <c r="J5" s="18">
        <v>12000</v>
      </c>
    </row>
    <row r="6" spans="1:10" ht="18" customHeight="1" x14ac:dyDescent="0.15">
      <c r="A6" s="22">
        <v>4</v>
      </c>
      <c r="B6" s="22">
        <f>利用者数算定シート4!$B$3</f>
        <v>0</v>
      </c>
      <c r="C6" s="22">
        <f>利用者数算定シート4!$F$3</f>
        <v>0</v>
      </c>
      <c r="D6" s="24" t="str">
        <f>利用者数算定シート4!$M$3</f>
        <v/>
      </c>
      <c r="E6" s="22">
        <f>利用者数算定シート4!$D$32</f>
        <v>0</v>
      </c>
      <c r="F6" s="25">
        <f t="shared" si="0"/>
        <v>0</v>
      </c>
      <c r="I6" s="16" t="s">
        <v>21</v>
      </c>
      <c r="J6" s="19">
        <v>4200</v>
      </c>
    </row>
    <row r="7" spans="1:10" ht="18" customHeight="1" x14ac:dyDescent="0.15">
      <c r="A7" s="22">
        <v>5</v>
      </c>
      <c r="B7" s="22">
        <f>利用者数算定シート5!$B$3</f>
        <v>0</v>
      </c>
      <c r="C7" s="22">
        <f>利用者数算定シート5!$F$3</f>
        <v>0</v>
      </c>
      <c r="D7" s="24" t="str">
        <f>利用者数算定シート5!$M$3</f>
        <v/>
      </c>
      <c r="E7" s="22">
        <f>利用者数算定シート5!$D$32</f>
        <v>0</v>
      </c>
      <c r="F7" s="25">
        <f t="shared" si="0"/>
        <v>0</v>
      </c>
      <c r="I7" s="16" t="s">
        <v>22</v>
      </c>
      <c r="J7" s="19">
        <v>4200</v>
      </c>
    </row>
    <row r="8" spans="1:10" ht="18" customHeight="1" x14ac:dyDescent="0.15">
      <c r="I8" s="16" t="s">
        <v>23</v>
      </c>
      <c r="J8" s="19">
        <v>4200</v>
      </c>
    </row>
    <row r="9" spans="1:10" ht="18" customHeight="1" x14ac:dyDescent="0.15">
      <c r="I9" s="16" t="s">
        <v>24</v>
      </c>
      <c r="J9" s="19">
        <v>4200</v>
      </c>
    </row>
    <row r="10" spans="1:10" ht="18" customHeight="1" thickBot="1" x14ac:dyDescent="0.2">
      <c r="I10" s="17" t="s">
        <v>25</v>
      </c>
      <c r="J10" s="19">
        <v>4200</v>
      </c>
    </row>
    <row r="11" spans="1:10" ht="18" customHeight="1" x14ac:dyDescent="0.15">
      <c r="I11" s="16" t="s">
        <v>26</v>
      </c>
      <c r="J11" s="19">
        <v>2100</v>
      </c>
    </row>
    <row r="12" spans="1:10" ht="18" customHeight="1" x14ac:dyDescent="0.15">
      <c r="I12" s="16" t="s">
        <v>27</v>
      </c>
      <c r="J12" s="19">
        <v>2100</v>
      </c>
    </row>
    <row r="13" spans="1:10" ht="18" customHeight="1" x14ac:dyDescent="0.15">
      <c r="I13" s="16" t="s">
        <v>28</v>
      </c>
      <c r="J13" s="19">
        <v>2100</v>
      </c>
    </row>
    <row r="14" spans="1:10" ht="18" customHeight="1" thickBot="1" x14ac:dyDescent="0.2">
      <c r="I14" s="17" t="s">
        <v>29</v>
      </c>
      <c r="J14" s="19">
        <v>2100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利用者数算定シート1</vt:lpstr>
      <vt:lpstr>利用者数算定シート2</vt:lpstr>
      <vt:lpstr>利用者数算定シート3</vt:lpstr>
      <vt:lpstr>利用者数算定シート4</vt:lpstr>
      <vt:lpstr>利用者数算定シート5</vt:lpstr>
      <vt:lpstr>リスト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dm</cp:lastModifiedBy>
  <dcterms:created xsi:type="dcterms:W3CDTF">2015-11-20T23:44:42Z</dcterms:created>
  <dcterms:modified xsi:type="dcterms:W3CDTF">2025-04-15T06:13:18Z</dcterms:modified>
</cp:coreProperties>
</file>